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4"/>
  </bookViews>
  <sheets>
    <sheet name="Tenure" sheetId="1" r:id="rId1"/>
    <sheet name="Education" sheetId="2" r:id="rId2"/>
    <sheet name="1914" sheetId="4" r:id="rId3"/>
    <sheet name="1938-39" sheetId="3" r:id="rId4"/>
    <sheet name="Summaries" sheetId="5" r:id="rId5"/>
  </sheets>
  <calcPr calcId="145621"/>
</workbook>
</file>

<file path=xl/calcChain.xml><?xml version="1.0" encoding="utf-8"?>
<calcChain xmlns="http://schemas.openxmlformats.org/spreadsheetml/2006/main">
  <c r="J44" i="5" l="1"/>
  <c r="I44" i="5"/>
  <c r="H44" i="5"/>
  <c r="G44" i="5"/>
  <c r="F44" i="5"/>
  <c r="E44" i="5"/>
  <c r="D44" i="5"/>
  <c r="J43" i="5"/>
  <c r="G34" i="1"/>
  <c r="F20" i="3" l="1"/>
  <c r="E20" i="3"/>
  <c r="G41" i="1" l="1"/>
  <c r="Q34" i="5" l="1"/>
  <c r="Q33" i="5"/>
  <c r="I43" i="5"/>
  <c r="H43" i="5"/>
  <c r="G43" i="5"/>
  <c r="F43" i="5"/>
  <c r="E43" i="5"/>
  <c r="D43" i="5"/>
  <c r="G28" i="5" l="1"/>
  <c r="G29" i="5"/>
  <c r="G30" i="5"/>
  <c r="G31" i="5"/>
  <c r="G27" i="5"/>
  <c r="F33" i="5"/>
  <c r="G33" i="5" s="1"/>
  <c r="D31" i="5"/>
  <c r="D30" i="5"/>
  <c r="D29" i="5"/>
  <c r="D28" i="5"/>
  <c r="D27" i="5"/>
  <c r="C33" i="5"/>
  <c r="B33" i="5"/>
  <c r="D33" i="5" l="1"/>
  <c r="I54" i="1"/>
  <c r="L51" i="1" s="1"/>
  <c r="I48" i="1"/>
  <c r="B20" i="5" l="1"/>
  <c r="C19" i="5"/>
  <c r="C20" i="5" s="1"/>
  <c r="B19" i="5"/>
  <c r="D10" i="5"/>
  <c r="I8" i="5" l="1"/>
  <c r="J8" i="5" s="1"/>
  <c r="H8" i="5"/>
  <c r="F8" i="5"/>
  <c r="E8" i="5"/>
  <c r="C8" i="5"/>
  <c r="D8" i="5" s="1"/>
  <c r="B8" i="5"/>
  <c r="J6" i="5"/>
  <c r="J5" i="5"/>
  <c r="J4" i="5"/>
  <c r="G6" i="5"/>
  <c r="G5" i="5"/>
  <c r="G4" i="5"/>
  <c r="D6" i="5"/>
  <c r="D5" i="5"/>
  <c r="D4" i="5"/>
  <c r="K20" i="4"/>
  <c r="J20" i="4"/>
  <c r="I20" i="4"/>
  <c r="K7" i="4"/>
  <c r="K5" i="4"/>
  <c r="K4" i="4"/>
  <c r="J7" i="4"/>
  <c r="I7" i="4"/>
  <c r="B29" i="3"/>
  <c r="J7" i="3"/>
  <c r="J6" i="3"/>
  <c r="I9" i="3"/>
  <c r="H9" i="3"/>
  <c r="J9" i="3" s="1"/>
  <c r="G8" i="5" l="1"/>
  <c r="G19" i="1"/>
  <c r="G23" i="1"/>
  <c r="G46" i="1"/>
  <c r="G61" i="1" l="1"/>
  <c r="K52" i="1"/>
  <c r="K51" i="1"/>
  <c r="D58" i="1"/>
  <c r="C58" i="1"/>
  <c r="J54" i="1"/>
  <c r="K54" i="1" s="1"/>
  <c r="G9" i="1"/>
  <c r="G10" i="1"/>
  <c r="G11" i="1"/>
  <c r="G12" i="1"/>
  <c r="G13" i="1"/>
  <c r="G14" i="1"/>
  <c r="G16" i="1"/>
  <c r="G17" i="1"/>
  <c r="G18" i="1"/>
  <c r="G20" i="1"/>
  <c r="G22" i="1"/>
  <c r="G25" i="1"/>
  <c r="G26" i="1"/>
  <c r="G27" i="1"/>
  <c r="G28" i="1"/>
  <c r="G29" i="1"/>
  <c r="G30" i="1"/>
  <c r="G32" i="1"/>
  <c r="G33" i="1"/>
  <c r="G35" i="1"/>
  <c r="G36" i="1"/>
  <c r="G37" i="1"/>
  <c r="G39" i="1"/>
  <c r="G40" i="1"/>
  <c r="G43" i="1"/>
  <c r="G44" i="1"/>
  <c r="G45" i="1"/>
  <c r="G6" i="1"/>
  <c r="J14" i="1" l="1"/>
  <c r="J19" i="1"/>
  <c r="G49" i="1"/>
  <c r="J45" i="1"/>
</calcChain>
</file>

<file path=xl/sharedStrings.xml><?xml version="1.0" encoding="utf-8"?>
<sst xmlns="http://schemas.openxmlformats.org/spreadsheetml/2006/main" count="564" uniqueCount="189">
  <si>
    <t>Hallock</t>
  </si>
  <si>
    <t>Physics</t>
  </si>
  <si>
    <t>Frank N.</t>
  </si>
  <si>
    <t>Cole</t>
  </si>
  <si>
    <t>Mathematics</t>
  </si>
  <si>
    <t>Herbert Maule</t>
  </si>
  <si>
    <t>Richards</t>
  </si>
  <si>
    <t>Botany</t>
  </si>
  <si>
    <t>Maltby</t>
  </si>
  <si>
    <t>Henry E.</t>
  </si>
  <si>
    <t>Crampton</t>
  </si>
  <si>
    <t>Zoology</t>
  </si>
  <si>
    <t>Eleanor</t>
  </si>
  <si>
    <t>Keller</t>
  </si>
  <si>
    <t>Chemistry</t>
  </si>
  <si>
    <t>Tracy E.</t>
  </si>
  <si>
    <t>Hazen</t>
  </si>
  <si>
    <t>Retired</t>
  </si>
  <si>
    <t>Marie</t>
  </si>
  <si>
    <t>Reimer</t>
  </si>
  <si>
    <t>Ida H.</t>
  </si>
  <si>
    <t>Ogilvie</t>
  </si>
  <si>
    <t>Geology</t>
  </si>
  <si>
    <t>Edward</t>
  </si>
  <si>
    <t>Kasner</t>
  </si>
  <si>
    <t>Trns. To CU</t>
  </si>
  <si>
    <t>George W.</t>
  </si>
  <si>
    <t>Mullins</t>
  </si>
  <si>
    <t xml:space="preserve">Margaret E. </t>
  </si>
  <si>
    <t>Grace</t>
  </si>
  <si>
    <t>Langford</t>
  </si>
  <si>
    <t>Harry L.</t>
  </si>
  <si>
    <t>Psychology</t>
  </si>
  <si>
    <t>Raymond C.</t>
  </si>
  <si>
    <t>Osburn</t>
  </si>
  <si>
    <t>Resigned</t>
  </si>
  <si>
    <t>Louise Hoyt</t>
  </si>
  <si>
    <t>Gregory</t>
  </si>
  <si>
    <t>Emily L.</t>
  </si>
  <si>
    <t>Died</t>
  </si>
  <si>
    <t>William T.</t>
  </si>
  <si>
    <t>Harold</t>
  </si>
  <si>
    <t>Jacoby</t>
  </si>
  <si>
    <t>Astronomy</t>
  </si>
  <si>
    <t>Cornelia L.</t>
  </si>
  <si>
    <t>Carey</t>
  </si>
  <si>
    <t>Edmund W.</t>
  </si>
  <si>
    <t>Sinnott</t>
  </si>
  <si>
    <t>Harold C.</t>
  </si>
  <si>
    <t>Bold</t>
  </si>
  <si>
    <t>Helen R.</t>
  </si>
  <si>
    <t>Downes</t>
  </si>
  <si>
    <t>Grace P.</t>
  </si>
  <si>
    <t>Rice</t>
  </si>
  <si>
    <t>Marion H.</t>
  </si>
  <si>
    <t>Armbruster</t>
  </si>
  <si>
    <t>Florrie</t>
  </si>
  <si>
    <t>Holzwasser</t>
  </si>
  <si>
    <t xml:space="preserve">Paul A. </t>
  </si>
  <si>
    <t>Smith</t>
  </si>
  <si>
    <t xml:space="preserve">Mary E. </t>
  </si>
  <si>
    <t>Ladue</t>
  </si>
  <si>
    <t>Edgar R.</t>
  </si>
  <si>
    <t>Lorch</t>
  </si>
  <si>
    <t>Agnes</t>
  </si>
  <si>
    <t>Townsend</t>
  </si>
  <si>
    <t>Henry A.</t>
  </si>
  <si>
    <t>Boorse</t>
  </si>
  <si>
    <t>Georgina S.</t>
  </si>
  <si>
    <t>Gates</t>
  </si>
  <si>
    <t>Hollingworth</t>
  </si>
  <si>
    <t>Barnard Science Faculty to 1940</t>
  </si>
  <si>
    <t>Gender</t>
  </si>
  <si>
    <t>Tenure</t>
  </si>
  <si>
    <t>Departure</t>
  </si>
  <si>
    <t>Women</t>
  </si>
  <si>
    <t>Men</t>
  </si>
  <si>
    <t>Trans. To CU</t>
  </si>
  <si>
    <t>Department</t>
  </si>
  <si>
    <t>To BC</t>
  </si>
  <si>
    <t>Faculty</t>
  </si>
  <si>
    <t>Left BC</t>
  </si>
  <si>
    <t>First Name</t>
  </si>
  <si>
    <t>Last</t>
  </si>
  <si>
    <t>Florence de L.</t>
  </si>
  <si>
    <t>Lowther</t>
  </si>
  <si>
    <t>Nathaniel L</t>
  </si>
  <si>
    <t>Britton</t>
  </si>
  <si>
    <t>4 Men</t>
  </si>
  <si>
    <t>AB Year</t>
  </si>
  <si>
    <t>PhD</t>
  </si>
  <si>
    <t>PhD Year</t>
  </si>
  <si>
    <t>AB</t>
  </si>
  <si>
    <t>Columbia</t>
  </si>
  <si>
    <t>Vassar</t>
  </si>
  <si>
    <t>Zurich</t>
  </si>
  <si>
    <t>Wurzburg</t>
  </si>
  <si>
    <t>Harvard</t>
  </si>
  <si>
    <t>Barnard</t>
  </si>
  <si>
    <t>Columbia MA</t>
  </si>
  <si>
    <t>Oberlin</t>
  </si>
  <si>
    <t>Gottingen</t>
  </si>
  <si>
    <t>CCNY</t>
  </si>
  <si>
    <t>Bryn Mawr</t>
  </si>
  <si>
    <t>Vermont</t>
  </si>
  <si>
    <t>Ohio State</t>
  </si>
  <si>
    <t>Nebraska</t>
  </si>
  <si>
    <t>MIT</t>
  </si>
  <si>
    <t>MIT/ABD</t>
  </si>
  <si>
    <t>Naval Academy</t>
  </si>
  <si>
    <t>Dartmouth</t>
  </si>
  <si>
    <t>Princeton</t>
  </si>
  <si>
    <t>Arkansas</t>
  </si>
  <si>
    <t>Amith</t>
  </si>
  <si>
    <t>Science Faculty 1938-39</t>
  </si>
  <si>
    <t xml:space="preserve">Louise </t>
  </si>
  <si>
    <t>Tracy Elliot</t>
  </si>
  <si>
    <t>Ida D.</t>
  </si>
  <si>
    <t>Paul A.</t>
  </si>
  <si>
    <t>Rank</t>
  </si>
  <si>
    <t>Professor</t>
  </si>
  <si>
    <t>Asoc. Prof.</t>
  </si>
  <si>
    <t>Asst. Prof.</t>
  </si>
  <si>
    <t>OOI</t>
  </si>
  <si>
    <t>Science</t>
  </si>
  <si>
    <t>Barnard Science Faculty in 1914</t>
  </si>
  <si>
    <t>Herbert M.</t>
  </si>
  <si>
    <t>Margaret E.</t>
  </si>
  <si>
    <t>Asst. Prof</t>
  </si>
  <si>
    <t>Assoc. Prof.</t>
  </si>
  <si>
    <t>Status</t>
  </si>
  <si>
    <t>Instructor</t>
  </si>
  <si>
    <t>Pauline H.</t>
  </si>
  <si>
    <t>Dederer</t>
  </si>
  <si>
    <t xml:space="preserve">Harry L. </t>
  </si>
  <si>
    <t>Louise H.</t>
  </si>
  <si>
    <t>Harold B.</t>
  </si>
  <si>
    <t>Curtis</t>
  </si>
  <si>
    <t>Lloyd L.</t>
  </si>
  <si>
    <t>Dines</t>
  </si>
  <si>
    <t>Freeman Foster</t>
  </si>
  <si>
    <t>Burr</t>
  </si>
  <si>
    <t>Lecturer</t>
  </si>
  <si>
    <t>Helene</t>
  </si>
  <si>
    <t>Boas</t>
  </si>
  <si>
    <t>Assistant</t>
  </si>
  <si>
    <t xml:space="preserve">Georgiana </t>
  </si>
  <si>
    <t>Sandford</t>
  </si>
  <si>
    <t>Ruth Weir</t>
  </si>
  <si>
    <t>Raeder</t>
  </si>
  <si>
    <t>Ella</t>
  </si>
  <si>
    <t>Clark</t>
  </si>
  <si>
    <t>Laura E.</t>
  </si>
  <si>
    <t>Brant</t>
  </si>
  <si>
    <t>N = 23</t>
  </si>
  <si>
    <t>%</t>
  </si>
  <si>
    <t>Math</t>
  </si>
  <si>
    <t>Fac</t>
  </si>
  <si>
    <t>All</t>
  </si>
  <si>
    <t>#Sc. Faculty</t>
  </si>
  <si>
    <t xml:space="preserve">#Faculty </t>
  </si>
  <si>
    <t>% Sc. Fac.</t>
  </si>
  <si>
    <t>#OOI</t>
  </si>
  <si>
    <t>#Science</t>
  </si>
  <si>
    <t>Sc. Instrs</t>
  </si>
  <si>
    <t>All Instrs</t>
  </si>
  <si>
    <t>Sample Yrs.</t>
  </si>
  <si>
    <t>1889-1940</t>
  </si>
  <si>
    <t>% Women</t>
  </si>
  <si>
    <t>Summaries</t>
  </si>
  <si>
    <t>1889-1914</t>
  </si>
  <si>
    <t>1915-1939</t>
  </si>
  <si>
    <t>1940-1964</t>
  </si>
  <si>
    <t>1965-1989</t>
  </si>
  <si>
    <t>1990-2015</t>
  </si>
  <si>
    <t>All Faculty</t>
  </si>
  <si>
    <t>Sciences</t>
  </si>
  <si>
    <t>Scientists</t>
  </si>
  <si>
    <t>Biology</t>
  </si>
  <si>
    <t>Geo/EnvSc.</t>
  </si>
  <si>
    <t>#</t>
  </si>
  <si>
    <t>Anne</t>
  </si>
  <si>
    <t>Anastasi</t>
  </si>
  <si>
    <t>Rseigned</t>
  </si>
  <si>
    <t>Harriet</t>
  </si>
  <si>
    <t>Brooks*</t>
  </si>
  <si>
    <t>* = Not faculty</t>
  </si>
  <si>
    <t>N= 33</t>
  </si>
  <si>
    <t>Summaries of Pre WW II Barnard Science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</si>
</sst>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4" workbookViewId="0">
      <selection activeCell="A68" sqref="A68"/>
    </sheetView>
  </sheetViews>
  <sheetFormatPr defaultRowHeight="15" x14ac:dyDescent="0.25"/>
  <cols>
    <col min="1" max="1" width="14.7109375" style="2" customWidth="1"/>
    <col min="2" max="2" width="15.7109375" customWidth="1"/>
    <col min="3" max="3" width="13.42578125" customWidth="1"/>
    <col min="4" max="4" width="9.5703125" style="1" customWidth="1"/>
    <col min="5" max="5" width="12" style="1" customWidth="1"/>
    <col min="6" max="6" width="12.42578125" style="1" customWidth="1"/>
    <col min="7" max="7" width="11.140625" style="1" customWidth="1"/>
    <col min="8" max="8" width="12.5703125" customWidth="1"/>
    <col min="9" max="9" width="8.28515625" customWidth="1"/>
  </cols>
  <sheetData>
    <row r="1" spans="1:12" s="4" customFormat="1" x14ac:dyDescent="0.25">
      <c r="A1" s="3" t="s">
        <v>71</v>
      </c>
      <c r="D1" s="5"/>
      <c r="E1" s="5" t="s">
        <v>187</v>
      </c>
      <c r="F1" s="5"/>
      <c r="G1" s="5"/>
    </row>
    <row r="2" spans="1:12" s="4" customFormat="1" x14ac:dyDescent="0.25">
      <c r="A2" s="3"/>
      <c r="D2" s="5"/>
      <c r="E2" s="5"/>
      <c r="F2" s="5"/>
      <c r="G2" s="5"/>
    </row>
    <row r="3" spans="1:12" s="5" customFormat="1" x14ac:dyDescent="0.25">
      <c r="A3" s="5" t="s">
        <v>82</v>
      </c>
      <c r="B3" s="5" t="s">
        <v>83</v>
      </c>
      <c r="C3" s="5" t="s">
        <v>78</v>
      </c>
      <c r="D3" s="5" t="s">
        <v>79</v>
      </c>
      <c r="E3" s="5" t="s">
        <v>80</v>
      </c>
      <c r="F3" s="5" t="s">
        <v>81</v>
      </c>
      <c r="G3" s="5" t="s">
        <v>73</v>
      </c>
      <c r="H3" s="5" t="s">
        <v>74</v>
      </c>
      <c r="I3" s="5" t="s">
        <v>72</v>
      </c>
    </row>
    <row r="4" spans="1:12" s="5" customFormat="1" x14ac:dyDescent="0.25"/>
    <row r="5" spans="1:12" s="5" customFormat="1" x14ac:dyDescent="0.25"/>
    <row r="6" spans="1:12" x14ac:dyDescent="0.25">
      <c r="A6" s="2" t="s">
        <v>41</v>
      </c>
      <c r="B6" t="s">
        <v>42</v>
      </c>
      <c r="C6" t="s">
        <v>43</v>
      </c>
      <c r="D6" s="1">
        <v>1897</v>
      </c>
      <c r="E6" s="1">
        <v>1910</v>
      </c>
      <c r="F6" s="1">
        <v>1929</v>
      </c>
      <c r="G6" s="1">
        <f>F6-D6+1</f>
        <v>33</v>
      </c>
      <c r="H6" s="1" t="s">
        <v>17</v>
      </c>
      <c r="I6" s="1">
        <v>1</v>
      </c>
    </row>
    <row r="7" spans="1:12" x14ac:dyDescent="0.25">
      <c r="H7" s="1"/>
      <c r="I7" s="1"/>
    </row>
    <row r="8" spans="1:12" x14ac:dyDescent="0.25">
      <c r="A8" s="2" t="s">
        <v>86</v>
      </c>
      <c r="B8" t="s">
        <v>87</v>
      </c>
      <c r="C8" t="s">
        <v>7</v>
      </c>
      <c r="D8" s="1">
        <v>1889</v>
      </c>
      <c r="E8" s="1">
        <v>1890</v>
      </c>
      <c r="F8" s="1">
        <v>1890</v>
      </c>
      <c r="G8" s="1">
        <v>1</v>
      </c>
      <c r="H8" s="1" t="s">
        <v>35</v>
      </c>
      <c r="I8" s="1">
        <v>1</v>
      </c>
      <c r="K8" s="1"/>
      <c r="L8" s="1"/>
    </row>
    <row r="9" spans="1:12" x14ac:dyDescent="0.25">
      <c r="A9" s="2" t="s">
        <v>38</v>
      </c>
      <c r="B9" t="s">
        <v>37</v>
      </c>
      <c r="C9" t="s">
        <v>7</v>
      </c>
      <c r="D9" s="1">
        <v>1890</v>
      </c>
      <c r="E9" s="1">
        <v>1895</v>
      </c>
      <c r="F9" s="1">
        <v>1897</v>
      </c>
      <c r="G9" s="1">
        <f>F9-D9+1</f>
        <v>8</v>
      </c>
      <c r="H9" s="1" t="s">
        <v>39</v>
      </c>
      <c r="I9" s="1">
        <v>0</v>
      </c>
      <c r="L9" s="1"/>
    </row>
    <row r="10" spans="1:12" x14ac:dyDescent="0.25">
      <c r="A10" t="s">
        <v>5</v>
      </c>
      <c r="B10" t="s">
        <v>6</v>
      </c>
      <c r="C10" t="s">
        <v>7</v>
      </c>
      <c r="D10" s="1">
        <v>1897</v>
      </c>
      <c r="E10" s="1">
        <v>1903</v>
      </c>
      <c r="F10" s="1">
        <v>1928</v>
      </c>
      <c r="G10" s="1">
        <f>F10-D10+1</f>
        <v>32</v>
      </c>
      <c r="H10" s="1" t="s">
        <v>39</v>
      </c>
      <c r="I10" s="1">
        <v>1</v>
      </c>
      <c r="L10" s="1"/>
    </row>
    <row r="11" spans="1:12" x14ac:dyDescent="0.25">
      <c r="A11" s="2" t="s">
        <v>15</v>
      </c>
      <c r="B11" t="s">
        <v>16</v>
      </c>
      <c r="C11" t="s">
        <v>7</v>
      </c>
      <c r="D11" s="1">
        <v>1903</v>
      </c>
      <c r="E11" s="1">
        <v>1910</v>
      </c>
      <c r="F11" s="1">
        <v>1939</v>
      </c>
      <c r="G11" s="1">
        <f>F11-D11+1</f>
        <v>37</v>
      </c>
      <c r="H11" s="1" t="s">
        <v>17</v>
      </c>
      <c r="I11" s="1">
        <v>1</v>
      </c>
      <c r="K11" s="1"/>
      <c r="L11" s="1"/>
    </row>
    <row r="12" spans="1:12" x14ac:dyDescent="0.25">
      <c r="A12" t="s">
        <v>44</v>
      </c>
      <c r="B12" t="s">
        <v>45</v>
      </c>
      <c r="C12" t="s">
        <v>7</v>
      </c>
      <c r="D12" s="1">
        <v>1918</v>
      </c>
      <c r="E12" s="1">
        <v>1929</v>
      </c>
      <c r="F12" s="1">
        <v>1950</v>
      </c>
      <c r="G12" s="1">
        <f>F12-D12+1</f>
        <v>33</v>
      </c>
      <c r="H12" s="1" t="s">
        <v>35</v>
      </c>
      <c r="I12" s="1">
        <v>0</v>
      </c>
      <c r="K12" s="1"/>
      <c r="L12" s="1"/>
    </row>
    <row r="13" spans="1:12" x14ac:dyDescent="0.25">
      <c r="A13" t="s">
        <v>46</v>
      </c>
      <c r="B13" t="s">
        <v>47</v>
      </c>
      <c r="C13" t="s">
        <v>7</v>
      </c>
      <c r="D13" s="1">
        <v>1928</v>
      </c>
      <c r="E13" s="1">
        <v>1928</v>
      </c>
      <c r="F13" s="1">
        <v>1940</v>
      </c>
      <c r="G13" s="1">
        <f>F13-D13+1</f>
        <v>13</v>
      </c>
      <c r="H13" s="1" t="s">
        <v>35</v>
      </c>
      <c r="I13" s="1">
        <v>1</v>
      </c>
      <c r="L13" s="1"/>
    </row>
    <row r="14" spans="1:12" x14ac:dyDescent="0.25">
      <c r="A14" t="s">
        <v>48</v>
      </c>
      <c r="B14" t="s">
        <v>49</v>
      </c>
      <c r="C14" t="s">
        <v>7</v>
      </c>
      <c r="D14" s="1">
        <v>1939</v>
      </c>
      <c r="E14" s="1">
        <v>1940</v>
      </c>
      <c r="F14" s="1">
        <v>1945</v>
      </c>
      <c r="G14" s="1">
        <f>F14-D14+1</f>
        <v>7</v>
      </c>
      <c r="H14" s="1" t="s">
        <v>35</v>
      </c>
      <c r="I14" s="1">
        <v>1</v>
      </c>
      <c r="J14">
        <f>SUM(G6:G14)</f>
        <v>164</v>
      </c>
    </row>
    <row r="15" spans="1:12" x14ac:dyDescent="0.25">
      <c r="A15"/>
      <c r="H15" s="1"/>
      <c r="I15" s="1"/>
    </row>
    <row r="16" spans="1:12" x14ac:dyDescent="0.25">
      <c r="A16" s="2" t="s">
        <v>12</v>
      </c>
      <c r="B16" t="s">
        <v>13</v>
      </c>
      <c r="C16" t="s">
        <v>14</v>
      </c>
      <c r="D16" s="1">
        <v>1900</v>
      </c>
      <c r="E16" s="1">
        <v>1917</v>
      </c>
      <c r="F16" s="1">
        <v>1943</v>
      </c>
      <c r="G16" s="1">
        <f>F16-D16+1</f>
        <v>44</v>
      </c>
      <c r="H16" s="1" t="s">
        <v>17</v>
      </c>
      <c r="I16" s="1">
        <v>0</v>
      </c>
    </row>
    <row r="17" spans="1:11" x14ac:dyDescent="0.25">
      <c r="A17" s="2" t="s">
        <v>18</v>
      </c>
      <c r="B17" t="s">
        <v>19</v>
      </c>
      <c r="C17" t="s">
        <v>14</v>
      </c>
      <c r="D17" s="1">
        <v>1903</v>
      </c>
      <c r="E17" s="1">
        <v>1909</v>
      </c>
      <c r="F17" s="1">
        <v>1945</v>
      </c>
      <c r="G17" s="1">
        <f>F17-D17+1</f>
        <v>43</v>
      </c>
      <c r="H17" s="1" t="s">
        <v>17</v>
      </c>
      <c r="I17" s="1">
        <v>0</v>
      </c>
    </row>
    <row r="18" spans="1:11" x14ac:dyDescent="0.25">
      <c r="A18" t="s">
        <v>52</v>
      </c>
      <c r="B18" t="s">
        <v>53</v>
      </c>
      <c r="C18" t="s">
        <v>14</v>
      </c>
      <c r="D18" s="1">
        <v>1918</v>
      </c>
      <c r="E18" s="1">
        <v>1927</v>
      </c>
      <c r="F18" s="1">
        <v>1934</v>
      </c>
      <c r="G18" s="1">
        <f>F18-D18+1</f>
        <v>17</v>
      </c>
      <c r="H18" s="1" t="s">
        <v>39</v>
      </c>
      <c r="I18" s="1">
        <v>0</v>
      </c>
      <c r="K18" s="1"/>
    </row>
    <row r="19" spans="1:11" x14ac:dyDescent="0.25">
      <c r="A19" t="s">
        <v>50</v>
      </c>
      <c r="B19" t="s">
        <v>51</v>
      </c>
      <c r="C19" t="s">
        <v>14</v>
      </c>
      <c r="D19" s="1">
        <v>1933</v>
      </c>
      <c r="E19" s="1">
        <v>1943</v>
      </c>
      <c r="F19" s="1">
        <v>1954</v>
      </c>
      <c r="G19" s="1">
        <f>F19-D19+1</f>
        <v>22</v>
      </c>
      <c r="H19" s="1" t="s">
        <v>17</v>
      </c>
      <c r="I19" s="1">
        <v>0</v>
      </c>
      <c r="J19">
        <f>SUM(G4:G19)</f>
        <v>290</v>
      </c>
    </row>
    <row r="20" spans="1:11" x14ac:dyDescent="0.25">
      <c r="A20" t="s">
        <v>54</v>
      </c>
      <c r="B20" t="s">
        <v>55</v>
      </c>
      <c r="C20" t="s">
        <v>14</v>
      </c>
      <c r="D20" s="1">
        <v>1934</v>
      </c>
      <c r="E20" s="1">
        <v>1945</v>
      </c>
      <c r="F20" s="1">
        <v>1946</v>
      </c>
      <c r="G20" s="1">
        <f>F20-D20+1</f>
        <v>13</v>
      </c>
      <c r="H20" s="1" t="s">
        <v>35</v>
      </c>
      <c r="I20" s="1">
        <v>0</v>
      </c>
    </row>
    <row r="21" spans="1:11" x14ac:dyDescent="0.25">
      <c r="A21"/>
      <c r="H21" s="1"/>
      <c r="I21" s="1"/>
    </row>
    <row r="22" spans="1:11" x14ac:dyDescent="0.25">
      <c r="A22" s="2" t="s">
        <v>20</v>
      </c>
      <c r="B22" t="s">
        <v>21</v>
      </c>
      <c r="C22" t="s">
        <v>22</v>
      </c>
      <c r="D22" s="1">
        <v>1903</v>
      </c>
      <c r="E22" s="1">
        <v>1912</v>
      </c>
      <c r="F22" s="1">
        <v>1941</v>
      </c>
      <c r="G22" s="1">
        <f>F22-D22+1</f>
        <v>39</v>
      </c>
      <c r="H22" s="1" t="s">
        <v>17</v>
      </c>
      <c r="I22" s="1">
        <v>0</v>
      </c>
    </row>
    <row r="23" spans="1:11" x14ac:dyDescent="0.25">
      <c r="A23" t="s">
        <v>56</v>
      </c>
      <c r="B23" t="s">
        <v>57</v>
      </c>
      <c r="C23" t="s">
        <v>22</v>
      </c>
      <c r="D23" s="1">
        <v>1917</v>
      </c>
      <c r="E23" s="1">
        <v>1937</v>
      </c>
      <c r="F23" s="1">
        <v>1955</v>
      </c>
      <c r="G23" s="1">
        <f>F23-D23+1</f>
        <v>39</v>
      </c>
      <c r="H23" s="1" t="s">
        <v>17</v>
      </c>
      <c r="I23" s="1">
        <v>0</v>
      </c>
    </row>
    <row r="24" spans="1:11" x14ac:dyDescent="0.25">
      <c r="A24"/>
      <c r="H24" s="1"/>
      <c r="I24" s="1"/>
    </row>
    <row r="25" spans="1:11" x14ac:dyDescent="0.25">
      <c r="A25" s="2" t="s">
        <v>2</v>
      </c>
      <c r="B25" t="s">
        <v>3</v>
      </c>
      <c r="C25" t="s">
        <v>4</v>
      </c>
      <c r="D25" s="1">
        <v>1895</v>
      </c>
      <c r="E25" s="1">
        <v>1900</v>
      </c>
      <c r="F25" s="1">
        <v>1926</v>
      </c>
      <c r="G25" s="1">
        <f>F25-D25+1</f>
        <v>32</v>
      </c>
      <c r="H25" s="1" t="s">
        <v>39</v>
      </c>
      <c r="I25" s="1">
        <v>1</v>
      </c>
    </row>
    <row r="26" spans="1:11" x14ac:dyDescent="0.25">
      <c r="A26" s="2" t="s">
        <v>23</v>
      </c>
      <c r="B26" t="s">
        <v>24</v>
      </c>
      <c r="C26" t="s">
        <v>4</v>
      </c>
      <c r="D26" s="1">
        <v>1900</v>
      </c>
      <c r="E26" s="1">
        <v>1906</v>
      </c>
      <c r="F26" s="1">
        <v>1910</v>
      </c>
      <c r="G26" s="1">
        <f>F26-D26+1</f>
        <v>11</v>
      </c>
      <c r="H26" s="1" t="s">
        <v>25</v>
      </c>
      <c r="I26" s="1">
        <v>1</v>
      </c>
    </row>
    <row r="27" spans="1:11" x14ac:dyDescent="0.25">
      <c r="A27" s="2" t="s">
        <v>26</v>
      </c>
      <c r="B27" t="s">
        <v>27</v>
      </c>
      <c r="C27" t="s">
        <v>4</v>
      </c>
      <c r="D27" s="1">
        <v>1913</v>
      </c>
      <c r="E27" s="1">
        <v>1919</v>
      </c>
      <c r="F27" s="1">
        <v>1948</v>
      </c>
      <c r="G27" s="1">
        <f>F27-D27+1</f>
        <v>36</v>
      </c>
      <c r="H27" s="1" t="s">
        <v>17</v>
      </c>
      <c r="I27" s="1">
        <v>1</v>
      </c>
    </row>
    <row r="28" spans="1:11" x14ac:dyDescent="0.25">
      <c r="A28" t="s">
        <v>58</v>
      </c>
      <c r="B28" t="s">
        <v>59</v>
      </c>
      <c r="C28" t="s">
        <v>4</v>
      </c>
      <c r="D28" s="1">
        <v>1927</v>
      </c>
      <c r="E28" s="1">
        <v>1929</v>
      </c>
      <c r="F28" s="1">
        <v>1940</v>
      </c>
      <c r="G28" s="1">
        <f>F28-D28+1</f>
        <v>14</v>
      </c>
      <c r="H28" s="1" t="s">
        <v>25</v>
      </c>
      <c r="I28" s="1">
        <v>1</v>
      </c>
    </row>
    <row r="29" spans="1:11" x14ac:dyDescent="0.25">
      <c r="A29" t="s">
        <v>60</v>
      </c>
      <c r="B29" t="s">
        <v>61</v>
      </c>
      <c r="C29" t="s">
        <v>4</v>
      </c>
      <c r="D29" s="1">
        <v>1935</v>
      </c>
      <c r="E29" s="1">
        <v>1946</v>
      </c>
      <c r="F29" s="1">
        <v>1947</v>
      </c>
      <c r="G29" s="1">
        <f>F29-D29+1</f>
        <v>13</v>
      </c>
      <c r="H29" s="1" t="s">
        <v>35</v>
      </c>
      <c r="I29" s="1">
        <v>0</v>
      </c>
    </row>
    <row r="30" spans="1:11" x14ac:dyDescent="0.25">
      <c r="A30" t="s">
        <v>62</v>
      </c>
      <c r="B30" t="s">
        <v>63</v>
      </c>
      <c r="C30" t="s">
        <v>4</v>
      </c>
      <c r="D30" s="1">
        <v>1937</v>
      </c>
      <c r="E30" s="1">
        <v>1941</v>
      </c>
      <c r="F30" s="1">
        <v>1954</v>
      </c>
      <c r="G30" s="1">
        <f>F30-D30+1</f>
        <v>18</v>
      </c>
      <c r="H30" s="1" t="s">
        <v>25</v>
      </c>
      <c r="I30" s="1">
        <v>1</v>
      </c>
    </row>
    <row r="31" spans="1:11" x14ac:dyDescent="0.25">
      <c r="A31"/>
      <c r="H31" s="1"/>
      <c r="I31" s="1"/>
    </row>
    <row r="32" spans="1:11" x14ac:dyDescent="0.25">
      <c r="A32" s="2" t="s">
        <v>40</v>
      </c>
      <c r="B32" t="s">
        <v>0</v>
      </c>
      <c r="C32" t="s">
        <v>1</v>
      </c>
      <c r="D32" s="1">
        <v>1892</v>
      </c>
      <c r="E32" s="1">
        <v>1900</v>
      </c>
      <c r="F32" s="1">
        <v>1903</v>
      </c>
      <c r="G32" s="1">
        <f>F32-D32+1</f>
        <v>12</v>
      </c>
      <c r="H32" s="1" t="s">
        <v>25</v>
      </c>
      <c r="I32" s="1">
        <v>1</v>
      </c>
      <c r="K32" s="1"/>
    </row>
    <row r="33" spans="1:11" x14ac:dyDescent="0.25">
      <c r="A33" s="2" t="s">
        <v>28</v>
      </c>
      <c r="B33" t="s">
        <v>8</v>
      </c>
      <c r="C33" t="s">
        <v>1</v>
      </c>
      <c r="D33" s="1">
        <v>1900</v>
      </c>
      <c r="E33" s="1">
        <v>1903</v>
      </c>
      <c r="F33" s="1">
        <v>1931</v>
      </c>
      <c r="G33" s="1">
        <f>F33-D33+1</f>
        <v>32</v>
      </c>
      <c r="H33" s="1" t="s">
        <v>17</v>
      </c>
      <c r="I33" s="1">
        <v>0</v>
      </c>
    </row>
    <row r="34" spans="1:11" x14ac:dyDescent="0.25">
      <c r="A34" s="2" t="s">
        <v>184</v>
      </c>
      <c r="B34" t="s">
        <v>185</v>
      </c>
      <c r="C34" t="s">
        <v>1</v>
      </c>
      <c r="D34" s="1">
        <v>1904</v>
      </c>
      <c r="F34" s="1">
        <v>1906</v>
      </c>
      <c r="G34" s="1">
        <f>F34-D34+1</f>
        <v>3</v>
      </c>
      <c r="H34" s="1" t="s">
        <v>35</v>
      </c>
      <c r="I34" s="1"/>
    </row>
    <row r="35" spans="1:11" x14ac:dyDescent="0.25">
      <c r="A35" s="2" t="s">
        <v>29</v>
      </c>
      <c r="B35" t="s">
        <v>30</v>
      </c>
      <c r="C35" t="s">
        <v>1</v>
      </c>
      <c r="D35" s="1">
        <v>1906</v>
      </c>
      <c r="E35" s="1">
        <v>1924</v>
      </c>
      <c r="F35" s="1">
        <v>1937</v>
      </c>
      <c r="G35" s="1">
        <f>F35-D35+1</f>
        <v>32</v>
      </c>
      <c r="H35" s="1" t="s">
        <v>17</v>
      </c>
      <c r="I35" s="1">
        <v>0</v>
      </c>
    </row>
    <row r="36" spans="1:11" x14ac:dyDescent="0.25">
      <c r="A36" t="s">
        <v>64</v>
      </c>
      <c r="B36" t="s">
        <v>65</v>
      </c>
      <c r="C36" t="s">
        <v>1</v>
      </c>
      <c r="D36" s="1">
        <v>1927</v>
      </c>
      <c r="E36" s="1">
        <v>1944</v>
      </c>
      <c r="F36" s="1">
        <v>1947</v>
      </c>
      <c r="G36" s="1">
        <f>F36-D36+1</f>
        <v>21</v>
      </c>
      <c r="H36" s="1" t="s">
        <v>35</v>
      </c>
      <c r="I36" s="1">
        <v>0</v>
      </c>
    </row>
    <row r="37" spans="1:11" x14ac:dyDescent="0.25">
      <c r="A37" t="s">
        <v>66</v>
      </c>
      <c r="B37" t="s">
        <v>67</v>
      </c>
      <c r="C37" t="s">
        <v>1</v>
      </c>
      <c r="D37" s="1">
        <v>1937</v>
      </c>
      <c r="E37" s="1">
        <v>1937</v>
      </c>
      <c r="F37" s="1">
        <v>1973</v>
      </c>
      <c r="G37" s="1">
        <f>F37-D37+1</f>
        <v>37</v>
      </c>
      <c r="H37" s="1" t="s">
        <v>17</v>
      </c>
      <c r="I37" s="1">
        <v>1</v>
      </c>
      <c r="K37" s="1"/>
    </row>
    <row r="38" spans="1:11" x14ac:dyDescent="0.25">
      <c r="A38"/>
      <c r="H38" s="1"/>
      <c r="I38" s="1"/>
      <c r="K38" s="1"/>
    </row>
    <row r="39" spans="1:11" x14ac:dyDescent="0.25">
      <c r="A39" s="2" t="s">
        <v>31</v>
      </c>
      <c r="B39" t="s">
        <v>70</v>
      </c>
      <c r="C39" t="s">
        <v>32</v>
      </c>
      <c r="D39" s="1">
        <v>1907</v>
      </c>
      <c r="E39" s="1">
        <v>1914</v>
      </c>
      <c r="F39" s="1">
        <v>1946</v>
      </c>
      <c r="G39" s="1">
        <f>F39-D39+1</f>
        <v>40</v>
      </c>
      <c r="H39" s="1" t="s">
        <v>17</v>
      </c>
      <c r="I39" s="1">
        <v>1</v>
      </c>
      <c r="K39" s="1"/>
    </row>
    <row r="40" spans="1:11" x14ac:dyDescent="0.25">
      <c r="A40" t="s">
        <v>68</v>
      </c>
      <c r="B40" t="s">
        <v>69</v>
      </c>
      <c r="C40" t="s">
        <v>32</v>
      </c>
      <c r="D40" s="1">
        <v>1918</v>
      </c>
      <c r="E40" s="1">
        <v>1928</v>
      </c>
      <c r="F40" s="1">
        <v>1934</v>
      </c>
      <c r="G40" s="1">
        <f>F40-D40+1</f>
        <v>17</v>
      </c>
      <c r="H40" s="1" t="s">
        <v>35</v>
      </c>
      <c r="I40" s="1">
        <v>0</v>
      </c>
    </row>
    <row r="41" spans="1:11" x14ac:dyDescent="0.25">
      <c r="A41" t="s">
        <v>181</v>
      </c>
      <c r="B41" t="s">
        <v>182</v>
      </c>
      <c r="C41" t="s">
        <v>32</v>
      </c>
      <c r="D41" s="1">
        <v>1930</v>
      </c>
      <c r="E41" s="1">
        <v>1930</v>
      </c>
      <c r="F41" s="1">
        <v>1939</v>
      </c>
      <c r="G41" s="1">
        <f>F41-D41+1</f>
        <v>10</v>
      </c>
      <c r="H41" s="1" t="s">
        <v>183</v>
      </c>
      <c r="I41" s="1">
        <v>0</v>
      </c>
    </row>
    <row r="42" spans="1:11" x14ac:dyDescent="0.25">
      <c r="A42"/>
      <c r="H42" s="1"/>
      <c r="I42" s="1"/>
    </row>
    <row r="43" spans="1:11" x14ac:dyDescent="0.25">
      <c r="A43" t="s">
        <v>9</v>
      </c>
      <c r="B43" t="s">
        <v>10</v>
      </c>
      <c r="C43" t="s">
        <v>11</v>
      </c>
      <c r="D43" s="1">
        <v>1899</v>
      </c>
      <c r="E43" s="1">
        <v>1901</v>
      </c>
      <c r="F43" s="1">
        <v>1943</v>
      </c>
      <c r="G43" s="1">
        <f>F43-D43+1</f>
        <v>45</v>
      </c>
      <c r="H43" s="1" t="s">
        <v>17</v>
      </c>
      <c r="I43" s="1">
        <v>1</v>
      </c>
    </row>
    <row r="44" spans="1:11" x14ac:dyDescent="0.25">
      <c r="A44" s="2" t="s">
        <v>33</v>
      </c>
      <c r="B44" t="s">
        <v>34</v>
      </c>
      <c r="C44" t="s">
        <v>11</v>
      </c>
      <c r="D44" s="1">
        <v>1907</v>
      </c>
      <c r="E44" s="1">
        <v>1910</v>
      </c>
      <c r="F44" s="1">
        <v>1915</v>
      </c>
      <c r="G44" s="1">
        <f>F44-D44+1</f>
        <v>9</v>
      </c>
      <c r="H44" s="1" t="s">
        <v>35</v>
      </c>
      <c r="I44" s="1">
        <v>1</v>
      </c>
    </row>
    <row r="45" spans="1:11" x14ac:dyDescent="0.25">
      <c r="A45" s="2" t="s">
        <v>36</v>
      </c>
      <c r="B45" t="s">
        <v>37</v>
      </c>
      <c r="C45" t="s">
        <v>11</v>
      </c>
      <c r="D45" s="1">
        <v>1908</v>
      </c>
      <c r="E45" s="1">
        <v>1917</v>
      </c>
      <c r="F45" s="1">
        <v>1949</v>
      </c>
      <c r="G45" s="1">
        <f>F45-D45+1</f>
        <v>42</v>
      </c>
      <c r="H45" s="1" t="s">
        <v>17</v>
      </c>
      <c r="I45" s="1">
        <v>0</v>
      </c>
      <c r="J45">
        <f>SUM(G32:G45)</f>
        <v>300</v>
      </c>
    </row>
    <row r="46" spans="1:11" x14ac:dyDescent="0.25">
      <c r="A46" s="2" t="s">
        <v>84</v>
      </c>
      <c r="B46" t="s">
        <v>85</v>
      </c>
      <c r="C46" t="s">
        <v>11</v>
      </c>
      <c r="D46" s="1">
        <v>1912</v>
      </c>
      <c r="E46" s="1">
        <v>1926</v>
      </c>
      <c r="F46" s="1">
        <v>1950</v>
      </c>
      <c r="G46" s="1">
        <f>F46-D46+1</f>
        <v>39</v>
      </c>
      <c r="H46" s="1" t="s">
        <v>17</v>
      </c>
      <c r="I46" s="1">
        <v>0</v>
      </c>
    </row>
    <row r="48" spans="1:11" x14ac:dyDescent="0.25">
      <c r="A48" s="2" t="s">
        <v>186</v>
      </c>
      <c r="I48">
        <f>SUM(I6:I47)</f>
        <v>16</v>
      </c>
    </row>
    <row r="49" spans="2:12" x14ac:dyDescent="0.25">
      <c r="B49" t="s">
        <v>43</v>
      </c>
      <c r="C49" s="1">
        <v>1</v>
      </c>
      <c r="D49" s="1">
        <v>33</v>
      </c>
      <c r="G49" s="1">
        <f>SUM(G8:G48)</f>
        <v>811</v>
      </c>
    </row>
    <row r="50" spans="2:12" x14ac:dyDescent="0.25">
      <c r="B50" t="s">
        <v>7</v>
      </c>
      <c r="C50" s="1">
        <v>7</v>
      </c>
      <c r="D50" s="1">
        <v>131</v>
      </c>
    </row>
    <row r="51" spans="2:12" x14ac:dyDescent="0.25">
      <c r="B51" t="s">
        <v>14</v>
      </c>
      <c r="C51" s="1">
        <v>5</v>
      </c>
      <c r="D51" s="1">
        <v>157</v>
      </c>
      <c r="H51" s="1" t="s">
        <v>75</v>
      </c>
      <c r="I51" s="1">
        <v>17</v>
      </c>
      <c r="J51" s="1">
        <v>454</v>
      </c>
      <c r="K51" s="6">
        <f>J51/I51</f>
        <v>26.705882352941178</v>
      </c>
      <c r="L51" s="7">
        <f>I51/I54</f>
        <v>0.51515151515151514</v>
      </c>
    </row>
    <row r="52" spans="2:12" x14ac:dyDescent="0.25">
      <c r="B52" t="s">
        <v>22</v>
      </c>
      <c r="C52" s="1">
        <v>2</v>
      </c>
      <c r="D52" s="1">
        <v>78</v>
      </c>
      <c r="H52" s="1" t="s">
        <v>76</v>
      </c>
      <c r="I52" s="1">
        <v>16</v>
      </c>
      <c r="J52" s="1">
        <v>373</v>
      </c>
      <c r="K52" s="6">
        <f>J52/I52</f>
        <v>23.3125</v>
      </c>
    </row>
    <row r="53" spans="2:12" x14ac:dyDescent="0.25">
      <c r="B53" t="s">
        <v>4</v>
      </c>
      <c r="C53" s="1">
        <v>6</v>
      </c>
      <c r="D53" s="1">
        <v>119</v>
      </c>
      <c r="H53" s="1"/>
      <c r="I53" s="1"/>
      <c r="J53" s="1"/>
      <c r="K53" s="1"/>
    </row>
    <row r="54" spans="2:12" x14ac:dyDescent="0.25">
      <c r="B54" t="s">
        <v>1</v>
      </c>
      <c r="C54" s="1">
        <v>5</v>
      </c>
      <c r="D54" s="1">
        <v>97</v>
      </c>
      <c r="H54" s="1"/>
      <c r="I54" s="1">
        <f>SUM(I51:I53)</f>
        <v>33</v>
      </c>
      <c r="J54" s="1">
        <f>SUM(J51:J53)</f>
        <v>827</v>
      </c>
      <c r="K54" s="6">
        <f>J54/I54</f>
        <v>25.060606060606062</v>
      </c>
    </row>
    <row r="55" spans="2:12" x14ac:dyDescent="0.25">
      <c r="B55" t="s">
        <v>32</v>
      </c>
      <c r="C55" s="1">
        <v>3</v>
      </c>
      <c r="D55" s="1">
        <v>57</v>
      </c>
      <c r="H55" s="1"/>
      <c r="I55" s="1"/>
      <c r="J55" s="1"/>
      <c r="K55" s="1"/>
    </row>
    <row r="56" spans="2:12" x14ac:dyDescent="0.25">
      <c r="B56" t="s">
        <v>11</v>
      </c>
      <c r="C56" s="1">
        <v>4</v>
      </c>
      <c r="D56" s="1">
        <v>135</v>
      </c>
      <c r="F56" s="1" t="s">
        <v>35</v>
      </c>
      <c r="G56" s="1">
        <v>10</v>
      </c>
      <c r="H56" s="1" t="s">
        <v>88</v>
      </c>
      <c r="I56" s="1"/>
      <c r="J56" s="1"/>
      <c r="K56" s="1"/>
    </row>
    <row r="57" spans="2:12" x14ac:dyDescent="0.25">
      <c r="C57" s="1"/>
      <c r="F57" s="1" t="s">
        <v>77</v>
      </c>
      <c r="G57" s="1">
        <v>4</v>
      </c>
      <c r="H57" s="1" t="s">
        <v>88</v>
      </c>
    </row>
    <row r="58" spans="2:12" x14ac:dyDescent="0.25">
      <c r="C58" s="1">
        <f>SUM(C49:C57)</f>
        <v>33</v>
      </c>
      <c r="D58" s="1">
        <f>SUM(D49:D57)</f>
        <v>807</v>
      </c>
      <c r="F58" s="1" t="s">
        <v>39</v>
      </c>
      <c r="G58" s="1">
        <v>4</v>
      </c>
    </row>
    <row r="59" spans="2:12" x14ac:dyDescent="0.25">
      <c r="F59" s="1" t="s">
        <v>17</v>
      </c>
      <c r="G59" s="1">
        <v>15</v>
      </c>
    </row>
    <row r="61" spans="2:12" x14ac:dyDescent="0.25">
      <c r="G61" s="1">
        <f>SUM(G56:G60)</f>
        <v>33</v>
      </c>
    </row>
  </sheetData>
  <sortState ref="A6:J38">
    <sortCondition ref="C6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opLeftCell="A20" workbookViewId="0">
      <selection activeCell="F44" sqref="F44"/>
    </sheetView>
  </sheetViews>
  <sheetFormatPr defaultRowHeight="15" x14ac:dyDescent="0.25"/>
  <cols>
    <col min="1" max="1" width="14.85546875" customWidth="1"/>
    <col min="2" max="2" width="15.5703125" customWidth="1"/>
    <col min="3" max="3" width="14.85546875" customWidth="1"/>
    <col min="4" max="4" width="10.42578125" customWidth="1"/>
    <col min="6" max="6" width="15.5703125" style="1" customWidth="1"/>
    <col min="7" max="7" width="9.140625" style="1"/>
    <col min="8" max="8" width="12.5703125" style="1" customWidth="1"/>
    <col min="9" max="9" width="9.140625" style="1"/>
  </cols>
  <sheetData>
    <row r="3" spans="1:9" x14ac:dyDescent="0.25">
      <c r="A3" s="5" t="s">
        <v>82</v>
      </c>
      <c r="B3" s="5" t="s">
        <v>83</v>
      </c>
      <c r="C3" s="5" t="s">
        <v>78</v>
      </c>
      <c r="D3" s="5" t="s">
        <v>79</v>
      </c>
      <c r="F3" s="5" t="s">
        <v>92</v>
      </c>
      <c r="G3" s="5" t="s">
        <v>89</v>
      </c>
      <c r="H3" s="5" t="s">
        <v>90</v>
      </c>
      <c r="I3" s="5" t="s">
        <v>91</v>
      </c>
    </row>
    <row r="4" spans="1:9" x14ac:dyDescent="0.25">
      <c r="A4" s="5"/>
      <c r="B4" s="5"/>
      <c r="C4" s="5"/>
    </row>
    <row r="5" spans="1:9" x14ac:dyDescent="0.25">
      <c r="A5" s="2" t="s">
        <v>86</v>
      </c>
      <c r="B5" t="s">
        <v>87</v>
      </c>
      <c r="C5" t="s">
        <v>7</v>
      </c>
      <c r="D5" s="1">
        <v>1889</v>
      </c>
      <c r="F5" s="1" t="s">
        <v>93</v>
      </c>
      <c r="G5" s="1">
        <v>1879</v>
      </c>
      <c r="H5" s="1" t="s">
        <v>93</v>
      </c>
      <c r="I5" s="1">
        <v>1882</v>
      </c>
    </row>
    <row r="6" spans="1:9" x14ac:dyDescent="0.25">
      <c r="A6" s="2" t="s">
        <v>38</v>
      </c>
      <c r="B6" t="s">
        <v>37</v>
      </c>
      <c r="C6" t="s">
        <v>7</v>
      </c>
      <c r="D6" s="1">
        <v>1890</v>
      </c>
      <c r="F6" s="1" t="s">
        <v>94</v>
      </c>
      <c r="H6" s="1" t="s">
        <v>95</v>
      </c>
      <c r="I6" s="1">
        <v>1886</v>
      </c>
    </row>
    <row r="7" spans="1:9" x14ac:dyDescent="0.25">
      <c r="A7" s="2" t="s">
        <v>40</v>
      </c>
      <c r="B7" t="s">
        <v>0</v>
      </c>
      <c r="C7" t="s">
        <v>1</v>
      </c>
      <c r="D7" s="1">
        <v>1892</v>
      </c>
      <c r="F7" s="1" t="s">
        <v>93</v>
      </c>
      <c r="G7" s="1">
        <v>1879</v>
      </c>
      <c r="H7" s="1" t="s">
        <v>96</v>
      </c>
      <c r="I7" s="1">
        <v>1881</v>
      </c>
    </row>
    <row r="8" spans="1:9" x14ac:dyDescent="0.25">
      <c r="A8" s="2" t="s">
        <v>2</v>
      </c>
      <c r="B8" t="s">
        <v>3</v>
      </c>
      <c r="C8" t="s">
        <v>4</v>
      </c>
      <c r="D8" s="1">
        <v>1895</v>
      </c>
      <c r="F8" s="1" t="s">
        <v>97</v>
      </c>
      <c r="G8" s="1">
        <v>1882</v>
      </c>
      <c r="H8" s="1" t="s">
        <v>97</v>
      </c>
      <c r="I8" s="1">
        <v>1886</v>
      </c>
    </row>
    <row r="9" spans="1:9" x14ac:dyDescent="0.25">
      <c r="A9" t="s">
        <v>5</v>
      </c>
      <c r="B9" t="s">
        <v>6</v>
      </c>
      <c r="C9" t="s">
        <v>7</v>
      </c>
      <c r="D9" s="1">
        <v>1897</v>
      </c>
      <c r="F9" s="1" t="s">
        <v>97</v>
      </c>
      <c r="G9" s="1">
        <v>1891</v>
      </c>
      <c r="H9" s="1" t="s">
        <v>97</v>
      </c>
      <c r="I9" s="1">
        <v>1895</v>
      </c>
    </row>
    <row r="10" spans="1:9" x14ac:dyDescent="0.25">
      <c r="A10" s="2" t="s">
        <v>41</v>
      </c>
      <c r="B10" t="s">
        <v>42</v>
      </c>
      <c r="C10" t="s">
        <v>43</v>
      </c>
      <c r="D10" s="1">
        <v>1897</v>
      </c>
      <c r="F10" s="1" t="s">
        <v>93</v>
      </c>
      <c r="G10" s="1">
        <v>1885</v>
      </c>
      <c r="H10" s="1" t="s">
        <v>93</v>
      </c>
      <c r="I10" s="1">
        <v>1895</v>
      </c>
    </row>
    <row r="11" spans="1:9" x14ac:dyDescent="0.25">
      <c r="A11" t="s">
        <v>9</v>
      </c>
      <c r="B11" t="s">
        <v>10</v>
      </c>
      <c r="C11" t="s">
        <v>11</v>
      </c>
      <c r="D11" s="1">
        <v>1899</v>
      </c>
      <c r="F11" s="1" t="s">
        <v>93</v>
      </c>
      <c r="G11" s="1">
        <v>1893</v>
      </c>
      <c r="H11" s="1" t="s">
        <v>93</v>
      </c>
      <c r="I11" s="1">
        <v>1899</v>
      </c>
    </row>
    <row r="12" spans="1:9" x14ac:dyDescent="0.25">
      <c r="A12" s="2" t="s">
        <v>12</v>
      </c>
      <c r="B12" t="s">
        <v>13</v>
      </c>
      <c r="C12" t="s">
        <v>14</v>
      </c>
      <c r="D12" s="1">
        <v>1900</v>
      </c>
      <c r="F12" s="1" t="s">
        <v>98</v>
      </c>
      <c r="H12" s="1" t="s">
        <v>99</v>
      </c>
    </row>
    <row r="13" spans="1:9" x14ac:dyDescent="0.25">
      <c r="A13" s="2" t="s">
        <v>28</v>
      </c>
      <c r="B13" t="s">
        <v>8</v>
      </c>
      <c r="C13" t="s">
        <v>1</v>
      </c>
      <c r="D13" s="1">
        <v>1900</v>
      </c>
      <c r="F13" s="1" t="s">
        <v>100</v>
      </c>
      <c r="G13" s="1">
        <v>1882</v>
      </c>
      <c r="H13" s="1" t="s">
        <v>101</v>
      </c>
      <c r="I13" s="1">
        <v>1895</v>
      </c>
    </row>
    <row r="14" spans="1:9" x14ac:dyDescent="0.25">
      <c r="A14" s="2" t="s">
        <v>23</v>
      </c>
      <c r="B14" t="s">
        <v>24</v>
      </c>
      <c r="C14" t="s">
        <v>4</v>
      </c>
      <c r="D14" s="1">
        <v>1900</v>
      </c>
      <c r="F14" s="1" t="s">
        <v>102</v>
      </c>
      <c r="G14" s="1">
        <v>1896</v>
      </c>
      <c r="H14" s="1" t="s">
        <v>93</v>
      </c>
      <c r="I14" s="1">
        <v>1899</v>
      </c>
    </row>
    <row r="15" spans="1:9" x14ac:dyDescent="0.25">
      <c r="A15" s="2" t="s">
        <v>15</v>
      </c>
      <c r="B15" t="s">
        <v>16</v>
      </c>
      <c r="C15" t="s">
        <v>7</v>
      </c>
      <c r="D15" s="1">
        <v>1903</v>
      </c>
      <c r="F15" s="1" t="s">
        <v>104</v>
      </c>
      <c r="G15" s="1">
        <v>1897</v>
      </c>
      <c r="H15" s="1" t="s">
        <v>93</v>
      </c>
      <c r="I15" s="1">
        <v>1900</v>
      </c>
    </row>
    <row r="16" spans="1:9" x14ac:dyDescent="0.25">
      <c r="A16" s="2" t="s">
        <v>20</v>
      </c>
      <c r="B16" t="s">
        <v>21</v>
      </c>
      <c r="C16" t="s">
        <v>22</v>
      </c>
      <c r="D16" s="1">
        <v>1903</v>
      </c>
      <c r="F16" s="1" t="s">
        <v>103</v>
      </c>
      <c r="G16" s="1">
        <v>1900</v>
      </c>
      <c r="H16" s="1" t="s">
        <v>93</v>
      </c>
      <c r="I16" s="1">
        <v>1903</v>
      </c>
    </row>
    <row r="17" spans="1:9" x14ac:dyDescent="0.25">
      <c r="A17" s="2" t="s">
        <v>18</v>
      </c>
      <c r="B17" t="s">
        <v>19</v>
      </c>
      <c r="C17" t="s">
        <v>14</v>
      </c>
      <c r="D17" s="1">
        <v>1903</v>
      </c>
      <c r="F17" s="1" t="s">
        <v>94</v>
      </c>
      <c r="G17" s="1">
        <v>1897</v>
      </c>
      <c r="H17" s="1" t="s">
        <v>103</v>
      </c>
      <c r="I17" s="1">
        <v>1904</v>
      </c>
    </row>
    <row r="18" spans="1:9" x14ac:dyDescent="0.25">
      <c r="A18" s="2" t="s">
        <v>29</v>
      </c>
      <c r="B18" t="s">
        <v>30</v>
      </c>
      <c r="C18" t="s">
        <v>1</v>
      </c>
      <c r="D18" s="1">
        <v>1906</v>
      </c>
      <c r="F18" s="1" t="s">
        <v>107</v>
      </c>
      <c r="G18" s="1">
        <v>1900</v>
      </c>
      <c r="H18" s="1" t="s">
        <v>108</v>
      </c>
    </row>
    <row r="19" spans="1:9" x14ac:dyDescent="0.25">
      <c r="A19" s="2" t="s">
        <v>33</v>
      </c>
      <c r="B19" t="s">
        <v>34</v>
      </c>
      <c r="C19" t="s">
        <v>11</v>
      </c>
      <c r="D19" s="1">
        <v>1907</v>
      </c>
      <c r="F19" s="1" t="s">
        <v>105</v>
      </c>
      <c r="G19" s="1">
        <v>1898</v>
      </c>
      <c r="H19" s="1" t="s">
        <v>93</v>
      </c>
      <c r="I19" s="1">
        <v>1906</v>
      </c>
    </row>
    <row r="20" spans="1:9" x14ac:dyDescent="0.25">
      <c r="A20" s="2" t="s">
        <v>31</v>
      </c>
      <c r="B20" t="s">
        <v>70</v>
      </c>
      <c r="C20" t="s">
        <v>32</v>
      </c>
      <c r="D20" s="1">
        <v>1907</v>
      </c>
      <c r="F20" s="1" t="s">
        <v>106</v>
      </c>
      <c r="G20" s="1">
        <v>1906</v>
      </c>
      <c r="H20" s="1" t="s">
        <v>93</v>
      </c>
      <c r="I20" s="1">
        <v>1909</v>
      </c>
    </row>
    <row r="21" spans="1:9" x14ac:dyDescent="0.25">
      <c r="A21" s="2" t="s">
        <v>36</v>
      </c>
      <c r="B21" t="s">
        <v>37</v>
      </c>
      <c r="C21" t="s">
        <v>11</v>
      </c>
      <c r="D21" s="1">
        <v>1908</v>
      </c>
    </row>
    <row r="22" spans="1:9" x14ac:dyDescent="0.25">
      <c r="A22" s="2" t="s">
        <v>84</v>
      </c>
      <c r="B22" t="s">
        <v>85</v>
      </c>
      <c r="C22" t="s">
        <v>11</v>
      </c>
      <c r="D22" s="1">
        <v>1912</v>
      </c>
      <c r="F22" s="1" t="s">
        <v>98</v>
      </c>
      <c r="G22" s="1">
        <v>1912</v>
      </c>
      <c r="H22" s="1" t="s">
        <v>93</v>
      </c>
      <c r="I22" s="1">
        <v>1926</v>
      </c>
    </row>
    <row r="23" spans="1:9" x14ac:dyDescent="0.25">
      <c r="A23" s="2" t="s">
        <v>26</v>
      </c>
      <c r="B23" t="s">
        <v>27</v>
      </c>
      <c r="C23" t="s">
        <v>4</v>
      </c>
      <c r="D23" s="1">
        <v>1913</v>
      </c>
      <c r="F23" s="1" t="s">
        <v>112</v>
      </c>
      <c r="G23" s="1">
        <v>1904</v>
      </c>
      <c r="H23" s="1" t="s">
        <v>93</v>
      </c>
      <c r="I23" s="1">
        <v>1917</v>
      </c>
    </row>
    <row r="24" spans="1:9" x14ac:dyDescent="0.25">
      <c r="A24" t="s">
        <v>56</v>
      </c>
      <c r="B24" t="s">
        <v>57</v>
      </c>
      <c r="C24" t="s">
        <v>22</v>
      </c>
      <c r="D24" s="1">
        <v>1917</v>
      </c>
      <c r="F24" s="1" t="s">
        <v>98</v>
      </c>
      <c r="G24" s="1">
        <v>1914</v>
      </c>
      <c r="H24" s="1" t="s">
        <v>93</v>
      </c>
      <c r="I24" s="1">
        <v>1927</v>
      </c>
    </row>
    <row r="25" spans="1:9" x14ac:dyDescent="0.25">
      <c r="A25" t="s">
        <v>52</v>
      </c>
      <c r="B25" t="s">
        <v>53</v>
      </c>
      <c r="C25" t="s">
        <v>14</v>
      </c>
      <c r="D25" s="1">
        <v>1918</v>
      </c>
      <c r="F25" s="1" t="s">
        <v>113</v>
      </c>
      <c r="G25" s="1">
        <v>1901</v>
      </c>
      <c r="H25" s="1" t="s">
        <v>103</v>
      </c>
      <c r="I25" s="1">
        <v>1910</v>
      </c>
    </row>
    <row r="26" spans="1:9" x14ac:dyDescent="0.25">
      <c r="A26" t="s">
        <v>44</v>
      </c>
      <c r="B26" t="s">
        <v>45</v>
      </c>
      <c r="C26" t="s">
        <v>7</v>
      </c>
      <c r="D26" s="1">
        <v>1918</v>
      </c>
      <c r="F26" s="1" t="s">
        <v>93</v>
      </c>
      <c r="G26" s="1">
        <v>1919</v>
      </c>
      <c r="H26" s="1" t="s">
        <v>93</v>
      </c>
      <c r="I26" s="1">
        <v>1927</v>
      </c>
    </row>
    <row r="27" spans="1:9" x14ac:dyDescent="0.25">
      <c r="A27" t="s">
        <v>68</v>
      </c>
      <c r="B27" t="s">
        <v>69</v>
      </c>
      <c r="C27" t="s">
        <v>32</v>
      </c>
      <c r="D27" s="1">
        <v>1918</v>
      </c>
    </row>
    <row r="28" spans="1:9" x14ac:dyDescent="0.25">
      <c r="A28" t="s">
        <v>64</v>
      </c>
      <c r="B28" t="s">
        <v>65</v>
      </c>
      <c r="C28" t="s">
        <v>1</v>
      </c>
      <c r="D28" s="1">
        <v>1927</v>
      </c>
    </row>
    <row r="29" spans="1:9" x14ac:dyDescent="0.25">
      <c r="A29" t="s">
        <v>58</v>
      </c>
      <c r="B29" t="s">
        <v>59</v>
      </c>
      <c r="C29" t="s">
        <v>4</v>
      </c>
      <c r="D29" s="1">
        <v>1927</v>
      </c>
      <c r="F29" s="1" t="s">
        <v>110</v>
      </c>
      <c r="G29" s="1">
        <v>1921</v>
      </c>
      <c r="H29" s="1" t="s">
        <v>111</v>
      </c>
      <c r="I29" s="1">
        <v>1926</v>
      </c>
    </row>
    <row r="30" spans="1:9" x14ac:dyDescent="0.25">
      <c r="A30" t="s">
        <v>46</v>
      </c>
      <c r="B30" t="s">
        <v>47</v>
      </c>
      <c r="C30" t="s">
        <v>7</v>
      </c>
      <c r="D30" s="1">
        <v>1928</v>
      </c>
      <c r="F30" s="1" t="s">
        <v>97</v>
      </c>
      <c r="G30" s="1">
        <v>1908</v>
      </c>
      <c r="H30" s="1" t="s">
        <v>97</v>
      </c>
      <c r="I30" s="1">
        <v>1910</v>
      </c>
    </row>
    <row r="31" spans="1:9" x14ac:dyDescent="0.25">
      <c r="A31" t="s">
        <v>50</v>
      </c>
      <c r="B31" t="s">
        <v>51</v>
      </c>
      <c r="C31" t="s">
        <v>14</v>
      </c>
      <c r="D31" s="1">
        <v>1933</v>
      </c>
    </row>
    <row r="32" spans="1:9" x14ac:dyDescent="0.25">
      <c r="A32" t="s">
        <v>54</v>
      </c>
      <c r="B32" t="s">
        <v>55</v>
      </c>
      <c r="C32" t="s">
        <v>14</v>
      </c>
      <c r="D32" s="1">
        <v>1934</v>
      </c>
    </row>
    <row r="33" spans="1:8" x14ac:dyDescent="0.25">
      <c r="A33" t="s">
        <v>60</v>
      </c>
      <c r="B33" t="s">
        <v>61</v>
      </c>
      <c r="C33" t="s">
        <v>4</v>
      </c>
      <c r="D33" s="1">
        <v>1935</v>
      </c>
    </row>
    <row r="34" spans="1:8" x14ac:dyDescent="0.25">
      <c r="A34" t="s">
        <v>66</v>
      </c>
      <c r="B34" t="s">
        <v>67</v>
      </c>
      <c r="C34" t="s">
        <v>1</v>
      </c>
      <c r="D34" s="1">
        <v>1937</v>
      </c>
      <c r="F34" s="1" t="s">
        <v>109</v>
      </c>
      <c r="H34" s="1" t="s">
        <v>93</v>
      </c>
    </row>
    <row r="35" spans="1:8" x14ac:dyDescent="0.25">
      <c r="A35" t="s">
        <v>62</v>
      </c>
      <c r="B35" t="s">
        <v>63</v>
      </c>
      <c r="C35" t="s">
        <v>4</v>
      </c>
      <c r="D35" s="1">
        <v>1937</v>
      </c>
      <c r="F35" s="1" t="s">
        <v>93</v>
      </c>
      <c r="H35" s="1" t="s">
        <v>93</v>
      </c>
    </row>
    <row r="36" spans="1:8" x14ac:dyDescent="0.25">
      <c r="A36" t="s">
        <v>48</v>
      </c>
      <c r="B36" t="s">
        <v>49</v>
      </c>
      <c r="C36" t="s">
        <v>7</v>
      </c>
      <c r="D36" s="1">
        <v>1939</v>
      </c>
    </row>
    <row r="37" spans="1:8" x14ac:dyDescent="0.25">
      <c r="A3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7" workbookViewId="0">
      <selection activeCell="A31" sqref="A31"/>
    </sheetView>
  </sheetViews>
  <sheetFormatPr defaultRowHeight="15" x14ac:dyDescent="0.25"/>
  <cols>
    <col min="1" max="1" width="17.42578125" customWidth="1"/>
    <col min="2" max="2" width="16.7109375" customWidth="1"/>
    <col min="3" max="3" width="16.28515625" customWidth="1"/>
    <col min="4" max="4" width="11.7109375" customWidth="1"/>
    <col min="8" max="8" width="13.140625" customWidth="1"/>
  </cols>
  <sheetData>
    <row r="1" spans="1:11" s="4" customFormat="1" x14ac:dyDescent="0.25">
      <c r="A1" s="4" t="s">
        <v>125</v>
      </c>
    </row>
    <row r="2" spans="1:11" s="4" customFormat="1" x14ac:dyDescent="0.25"/>
    <row r="3" spans="1:11" s="4" customFormat="1" x14ac:dyDescent="0.25">
      <c r="E3" s="4" t="s">
        <v>130</v>
      </c>
      <c r="H3" s="5"/>
      <c r="I3" s="5"/>
      <c r="J3" s="5" t="s">
        <v>124</v>
      </c>
      <c r="K3" s="5" t="s">
        <v>155</v>
      </c>
    </row>
    <row r="4" spans="1:11" x14ac:dyDescent="0.25">
      <c r="H4" s="1" t="s">
        <v>80</v>
      </c>
      <c r="I4" s="1">
        <v>39</v>
      </c>
      <c r="J4" s="1">
        <v>10</v>
      </c>
      <c r="K4" s="7">
        <f>J4/I4</f>
        <v>0.25641025641025639</v>
      </c>
    </row>
    <row r="5" spans="1:11" x14ac:dyDescent="0.25">
      <c r="A5" t="s">
        <v>41</v>
      </c>
      <c r="B5" t="s">
        <v>42</v>
      </c>
      <c r="C5" t="s">
        <v>120</v>
      </c>
      <c r="D5" t="s">
        <v>43</v>
      </c>
      <c r="E5" t="s">
        <v>80</v>
      </c>
      <c r="H5" s="1" t="s">
        <v>123</v>
      </c>
      <c r="I5" s="1">
        <v>33</v>
      </c>
      <c r="J5" s="1">
        <v>13</v>
      </c>
      <c r="K5" s="7">
        <f>J5/I5</f>
        <v>0.39393939393939392</v>
      </c>
    </row>
    <row r="6" spans="1:11" x14ac:dyDescent="0.25">
      <c r="A6" t="s">
        <v>2</v>
      </c>
      <c r="B6" t="s">
        <v>3</v>
      </c>
      <c r="C6" t="s">
        <v>120</v>
      </c>
      <c r="D6" t="s">
        <v>4</v>
      </c>
      <c r="E6" t="s">
        <v>80</v>
      </c>
      <c r="H6" s="1"/>
      <c r="I6" s="1"/>
      <c r="J6" s="1"/>
      <c r="K6" s="7"/>
    </row>
    <row r="7" spans="1:11" x14ac:dyDescent="0.25">
      <c r="A7" t="s">
        <v>9</v>
      </c>
      <c r="B7" t="s">
        <v>10</v>
      </c>
      <c r="C7" t="s">
        <v>120</v>
      </c>
      <c r="D7" t="s">
        <v>11</v>
      </c>
      <c r="E7" t="s">
        <v>80</v>
      </c>
      <c r="H7" s="1"/>
      <c r="I7" s="1">
        <f>SUM(I4:I6)</f>
        <v>72</v>
      </c>
      <c r="J7" s="1">
        <f>SUM(J4:J6)</f>
        <v>23</v>
      </c>
      <c r="K7" s="7">
        <f>J7/I7</f>
        <v>0.31944444444444442</v>
      </c>
    </row>
    <row r="8" spans="1:11" x14ac:dyDescent="0.25">
      <c r="A8" t="s">
        <v>126</v>
      </c>
      <c r="B8" t="s">
        <v>6</v>
      </c>
      <c r="C8" t="s">
        <v>120</v>
      </c>
      <c r="D8" t="s">
        <v>7</v>
      </c>
      <c r="E8" t="s">
        <v>80</v>
      </c>
      <c r="H8" s="1"/>
      <c r="I8" s="1"/>
      <c r="J8" s="1"/>
      <c r="K8" s="7"/>
    </row>
    <row r="9" spans="1:11" x14ac:dyDescent="0.25">
      <c r="A9" t="s">
        <v>127</v>
      </c>
      <c r="B9" t="s">
        <v>8</v>
      </c>
      <c r="C9" t="s">
        <v>128</v>
      </c>
      <c r="D9" t="s">
        <v>1</v>
      </c>
      <c r="E9" t="s">
        <v>80</v>
      </c>
      <c r="H9" s="1"/>
      <c r="I9" s="1"/>
      <c r="J9" s="1"/>
      <c r="K9" s="1"/>
    </row>
    <row r="10" spans="1:11" x14ac:dyDescent="0.25">
      <c r="A10" t="s">
        <v>23</v>
      </c>
      <c r="B10" t="s">
        <v>24</v>
      </c>
      <c r="C10" t="s">
        <v>120</v>
      </c>
      <c r="D10" t="s">
        <v>4</v>
      </c>
      <c r="E10" t="s">
        <v>80</v>
      </c>
      <c r="I10" s="5" t="s">
        <v>157</v>
      </c>
      <c r="J10" s="5" t="s">
        <v>123</v>
      </c>
      <c r="K10" s="5" t="s">
        <v>158</v>
      </c>
    </row>
    <row r="11" spans="1:11" x14ac:dyDescent="0.25">
      <c r="A11" t="s">
        <v>18</v>
      </c>
      <c r="B11" t="s">
        <v>19</v>
      </c>
      <c r="C11" t="s">
        <v>129</v>
      </c>
      <c r="D11" t="s">
        <v>14</v>
      </c>
      <c r="E11" t="s">
        <v>80</v>
      </c>
      <c r="H11" t="s">
        <v>43</v>
      </c>
      <c r="I11" s="1">
        <v>1</v>
      </c>
      <c r="J11" s="1">
        <v>0</v>
      </c>
      <c r="K11" s="1">
        <v>1</v>
      </c>
    </row>
    <row r="12" spans="1:11" x14ac:dyDescent="0.25">
      <c r="A12" t="s">
        <v>15</v>
      </c>
      <c r="B12" t="s">
        <v>16</v>
      </c>
      <c r="C12" t="s">
        <v>128</v>
      </c>
      <c r="D12" t="s">
        <v>7</v>
      </c>
      <c r="E12" t="s">
        <v>80</v>
      </c>
      <c r="H12" t="s">
        <v>7</v>
      </c>
      <c r="I12" s="1">
        <v>2</v>
      </c>
      <c r="J12" s="1">
        <v>1</v>
      </c>
      <c r="K12" s="1">
        <v>3</v>
      </c>
    </row>
    <row r="13" spans="1:11" x14ac:dyDescent="0.25">
      <c r="A13" t="s">
        <v>33</v>
      </c>
      <c r="B13" t="s">
        <v>34</v>
      </c>
      <c r="C13" t="s">
        <v>128</v>
      </c>
      <c r="D13" t="s">
        <v>11</v>
      </c>
      <c r="E13" t="s">
        <v>80</v>
      </c>
      <c r="H13" t="s">
        <v>14</v>
      </c>
      <c r="I13" s="1">
        <v>1</v>
      </c>
      <c r="J13" s="1">
        <v>2</v>
      </c>
      <c r="K13" s="1">
        <v>3</v>
      </c>
    </row>
    <row r="14" spans="1:11" x14ac:dyDescent="0.25">
      <c r="A14" t="s">
        <v>20</v>
      </c>
      <c r="B14" t="s">
        <v>21</v>
      </c>
      <c r="C14" t="s">
        <v>128</v>
      </c>
      <c r="D14" t="s">
        <v>22</v>
      </c>
      <c r="E14" t="s">
        <v>80</v>
      </c>
      <c r="H14" t="s">
        <v>22</v>
      </c>
      <c r="I14" s="1">
        <v>1</v>
      </c>
      <c r="J14" s="1">
        <v>2</v>
      </c>
      <c r="K14" s="1">
        <v>3</v>
      </c>
    </row>
    <row r="15" spans="1:11" x14ac:dyDescent="0.25">
      <c r="A15" t="s">
        <v>12</v>
      </c>
      <c r="B15" t="s">
        <v>13</v>
      </c>
      <c r="C15" t="s">
        <v>131</v>
      </c>
      <c r="D15" t="s">
        <v>14</v>
      </c>
      <c r="E15" t="s">
        <v>123</v>
      </c>
      <c r="H15" t="s">
        <v>156</v>
      </c>
      <c r="I15" s="1">
        <v>2</v>
      </c>
      <c r="J15" s="1">
        <v>2</v>
      </c>
      <c r="K15" s="1">
        <v>4</v>
      </c>
    </row>
    <row r="16" spans="1:11" x14ac:dyDescent="0.25">
      <c r="A16" t="s">
        <v>132</v>
      </c>
      <c r="B16" t="s">
        <v>133</v>
      </c>
      <c r="C16" t="s">
        <v>131</v>
      </c>
      <c r="D16" t="s">
        <v>11</v>
      </c>
      <c r="E16" t="s">
        <v>123</v>
      </c>
      <c r="H16" t="s">
        <v>1</v>
      </c>
      <c r="I16" s="1">
        <v>1</v>
      </c>
      <c r="J16" s="1">
        <v>3</v>
      </c>
      <c r="K16" s="1">
        <v>4</v>
      </c>
    </row>
    <row r="17" spans="1:12" x14ac:dyDescent="0.25">
      <c r="A17" t="s">
        <v>29</v>
      </c>
      <c r="B17" t="s">
        <v>30</v>
      </c>
      <c r="C17" t="s">
        <v>131</v>
      </c>
      <c r="D17" t="s">
        <v>1</v>
      </c>
      <c r="E17" t="s">
        <v>123</v>
      </c>
      <c r="H17" t="s">
        <v>32</v>
      </c>
      <c r="I17" s="1">
        <v>0</v>
      </c>
      <c r="J17" s="1">
        <v>1</v>
      </c>
      <c r="K17" s="1">
        <v>1</v>
      </c>
    </row>
    <row r="18" spans="1:12" x14ac:dyDescent="0.25">
      <c r="A18" t="s">
        <v>134</v>
      </c>
      <c r="B18" t="s">
        <v>70</v>
      </c>
      <c r="C18" t="s">
        <v>131</v>
      </c>
      <c r="D18" t="s">
        <v>32</v>
      </c>
      <c r="E18" t="s">
        <v>123</v>
      </c>
      <c r="H18" t="s">
        <v>11</v>
      </c>
      <c r="I18" s="1">
        <v>2</v>
      </c>
      <c r="J18" s="1">
        <v>2</v>
      </c>
      <c r="K18" s="1">
        <v>4</v>
      </c>
    </row>
    <row r="19" spans="1:12" x14ac:dyDescent="0.25">
      <c r="A19" t="s">
        <v>135</v>
      </c>
      <c r="B19" t="s">
        <v>37</v>
      </c>
      <c r="C19" t="s">
        <v>131</v>
      </c>
      <c r="D19" t="s">
        <v>11</v>
      </c>
      <c r="E19" t="s">
        <v>123</v>
      </c>
      <c r="I19" s="1"/>
      <c r="J19" s="1"/>
      <c r="K19" s="1"/>
    </row>
    <row r="20" spans="1:12" x14ac:dyDescent="0.25">
      <c r="A20" t="s">
        <v>136</v>
      </c>
      <c r="B20" t="s">
        <v>137</v>
      </c>
      <c r="C20" t="s">
        <v>131</v>
      </c>
      <c r="D20" t="s">
        <v>4</v>
      </c>
      <c r="E20" t="s">
        <v>123</v>
      </c>
      <c r="I20" s="1">
        <f>SUM(I11:I19)</f>
        <v>10</v>
      </c>
      <c r="J20" s="1">
        <f>SUM(J11:J19)</f>
        <v>13</v>
      </c>
      <c r="K20" s="1">
        <f>SUM(K11:K18)</f>
        <v>23</v>
      </c>
      <c r="L20" s="1"/>
    </row>
    <row r="21" spans="1:12" x14ac:dyDescent="0.25">
      <c r="A21" t="s">
        <v>138</v>
      </c>
      <c r="B21" t="s">
        <v>139</v>
      </c>
      <c r="C21" t="s">
        <v>131</v>
      </c>
      <c r="D21" t="s">
        <v>4</v>
      </c>
      <c r="E21" t="s">
        <v>123</v>
      </c>
      <c r="I21" s="1"/>
      <c r="J21" s="1"/>
      <c r="K21" s="1"/>
      <c r="L21" s="1"/>
    </row>
    <row r="22" spans="1:12" x14ac:dyDescent="0.25">
      <c r="A22" t="s">
        <v>140</v>
      </c>
      <c r="B22" t="s">
        <v>141</v>
      </c>
      <c r="C22" t="s">
        <v>142</v>
      </c>
      <c r="D22" t="s">
        <v>22</v>
      </c>
      <c r="E22" t="s">
        <v>123</v>
      </c>
    </row>
    <row r="23" spans="1:12" x14ac:dyDescent="0.25">
      <c r="A23" t="s">
        <v>143</v>
      </c>
      <c r="B23" t="s">
        <v>144</v>
      </c>
      <c r="C23" t="s">
        <v>145</v>
      </c>
      <c r="D23" t="s">
        <v>7</v>
      </c>
      <c r="E23" t="s">
        <v>123</v>
      </c>
    </row>
    <row r="24" spans="1:12" x14ac:dyDescent="0.25">
      <c r="A24" t="s">
        <v>146</v>
      </c>
      <c r="B24" t="s">
        <v>147</v>
      </c>
      <c r="C24" t="s">
        <v>145</v>
      </c>
      <c r="D24" t="s">
        <v>1</v>
      </c>
      <c r="E24" t="s">
        <v>123</v>
      </c>
    </row>
    <row r="25" spans="1:12" x14ac:dyDescent="0.25">
      <c r="A25" t="s">
        <v>148</v>
      </c>
      <c r="B25" t="s">
        <v>149</v>
      </c>
      <c r="C25" t="s">
        <v>145</v>
      </c>
      <c r="D25" t="s">
        <v>22</v>
      </c>
      <c r="E25" t="s">
        <v>123</v>
      </c>
    </row>
    <row r="26" spans="1:12" x14ac:dyDescent="0.25">
      <c r="A26" t="s">
        <v>150</v>
      </c>
      <c r="B26" t="s">
        <v>151</v>
      </c>
      <c r="C26" t="s">
        <v>145</v>
      </c>
      <c r="D26" t="s">
        <v>14</v>
      </c>
      <c r="E26" t="s">
        <v>123</v>
      </c>
    </row>
    <row r="27" spans="1:12" x14ac:dyDescent="0.25">
      <c r="A27" t="s">
        <v>152</v>
      </c>
      <c r="B27" t="s">
        <v>153</v>
      </c>
      <c r="C27" t="s">
        <v>145</v>
      </c>
      <c r="D27" t="s">
        <v>1</v>
      </c>
      <c r="E27" t="s">
        <v>123</v>
      </c>
    </row>
    <row r="29" spans="1:12" x14ac:dyDescent="0.25">
      <c r="B29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E31" sqref="E31"/>
    </sheetView>
  </sheetViews>
  <sheetFormatPr defaultRowHeight="15" x14ac:dyDescent="0.25"/>
  <cols>
    <col min="1" max="1" width="14" customWidth="1"/>
    <col min="2" max="2" width="13.28515625" customWidth="1"/>
    <col min="3" max="3" width="16.28515625" customWidth="1"/>
    <col min="4" max="4" width="18" customWidth="1"/>
  </cols>
  <sheetData>
    <row r="1" spans="1:10" s="4" customFormat="1" x14ac:dyDescent="0.25">
      <c r="A1" s="4" t="s">
        <v>114</v>
      </c>
    </row>
    <row r="2" spans="1:10" s="4" customFormat="1" x14ac:dyDescent="0.25"/>
    <row r="3" spans="1:10" s="4" customFormat="1" x14ac:dyDescent="0.25"/>
    <row r="4" spans="1:10" x14ac:dyDescent="0.25">
      <c r="C4" s="5" t="s">
        <v>119</v>
      </c>
      <c r="D4" s="5" t="s">
        <v>78</v>
      </c>
    </row>
    <row r="5" spans="1:10" x14ac:dyDescent="0.25">
      <c r="A5" t="s">
        <v>116</v>
      </c>
      <c r="B5" t="s">
        <v>16</v>
      </c>
      <c r="C5" t="s">
        <v>121</v>
      </c>
      <c r="D5" t="s">
        <v>7</v>
      </c>
      <c r="E5">
        <v>1</v>
      </c>
      <c r="G5" s="1"/>
      <c r="H5" s="1"/>
      <c r="I5" s="1" t="s">
        <v>124</v>
      </c>
      <c r="J5" s="1"/>
    </row>
    <row r="6" spans="1:10" x14ac:dyDescent="0.25">
      <c r="A6" t="s">
        <v>46</v>
      </c>
      <c r="B6" t="s">
        <v>47</v>
      </c>
      <c r="C6" t="s">
        <v>120</v>
      </c>
      <c r="D6" t="s">
        <v>7</v>
      </c>
      <c r="E6">
        <v>1</v>
      </c>
      <c r="G6" s="1" t="s">
        <v>80</v>
      </c>
      <c r="H6" s="1">
        <v>59</v>
      </c>
      <c r="I6" s="1">
        <v>14</v>
      </c>
      <c r="J6" s="7">
        <f>I6/H6</f>
        <v>0.23728813559322035</v>
      </c>
    </row>
    <row r="7" spans="1:10" x14ac:dyDescent="0.25">
      <c r="A7" t="s">
        <v>18</v>
      </c>
      <c r="B7" t="s">
        <v>19</v>
      </c>
      <c r="C7" t="s">
        <v>120</v>
      </c>
      <c r="D7" t="s">
        <v>14</v>
      </c>
      <c r="E7">
        <v>0</v>
      </c>
      <c r="G7" s="1" t="s">
        <v>123</v>
      </c>
      <c r="H7" s="1">
        <v>62</v>
      </c>
      <c r="I7" s="1">
        <v>26</v>
      </c>
      <c r="J7" s="7">
        <f>I7/H7</f>
        <v>0.41935483870967744</v>
      </c>
    </row>
    <row r="8" spans="1:10" x14ac:dyDescent="0.25">
      <c r="A8" t="s">
        <v>12</v>
      </c>
      <c r="B8" t="s">
        <v>13</v>
      </c>
      <c r="C8" t="s">
        <v>121</v>
      </c>
      <c r="D8" t="s">
        <v>14</v>
      </c>
      <c r="E8">
        <v>0</v>
      </c>
      <c r="G8" s="1"/>
      <c r="H8" s="1"/>
      <c r="I8" s="1"/>
      <c r="J8" s="7"/>
    </row>
    <row r="9" spans="1:10" x14ac:dyDescent="0.25">
      <c r="A9" t="s">
        <v>117</v>
      </c>
      <c r="B9" t="s">
        <v>21</v>
      </c>
      <c r="C9" t="s">
        <v>120</v>
      </c>
      <c r="D9" t="s">
        <v>22</v>
      </c>
      <c r="E9">
        <v>0</v>
      </c>
      <c r="H9">
        <f>SUM(H6:H8)</f>
        <v>121</v>
      </c>
      <c r="I9" s="1">
        <f>SUM(I6:I8)</f>
        <v>40</v>
      </c>
      <c r="J9" s="7">
        <f>I9/H9</f>
        <v>0.33057851239669422</v>
      </c>
    </row>
    <row r="10" spans="1:10" x14ac:dyDescent="0.25">
      <c r="A10" t="s">
        <v>56</v>
      </c>
      <c r="B10" t="s">
        <v>57</v>
      </c>
      <c r="C10" t="s">
        <v>122</v>
      </c>
      <c r="D10" t="s">
        <v>22</v>
      </c>
      <c r="E10">
        <v>0</v>
      </c>
      <c r="I10" s="1"/>
      <c r="J10" s="1"/>
    </row>
    <row r="11" spans="1:10" x14ac:dyDescent="0.25">
      <c r="A11" t="s">
        <v>23</v>
      </c>
      <c r="B11" t="s">
        <v>24</v>
      </c>
      <c r="C11" t="s">
        <v>120</v>
      </c>
      <c r="D11" t="s">
        <v>4</v>
      </c>
      <c r="E11">
        <v>1</v>
      </c>
      <c r="I11" s="1"/>
      <c r="J11" s="1"/>
    </row>
    <row r="12" spans="1:10" x14ac:dyDescent="0.25">
      <c r="A12" t="s">
        <v>26</v>
      </c>
      <c r="B12" t="s">
        <v>27</v>
      </c>
      <c r="C12" t="s">
        <v>120</v>
      </c>
      <c r="D12" t="s">
        <v>4</v>
      </c>
      <c r="E12">
        <v>1</v>
      </c>
      <c r="I12" s="1"/>
      <c r="J12" s="1"/>
    </row>
    <row r="13" spans="1:10" x14ac:dyDescent="0.25">
      <c r="A13" t="s">
        <v>118</v>
      </c>
      <c r="B13" t="s">
        <v>59</v>
      </c>
      <c r="C13" t="s">
        <v>122</v>
      </c>
      <c r="D13" t="s">
        <v>4</v>
      </c>
      <c r="E13">
        <v>1</v>
      </c>
      <c r="I13" s="1"/>
      <c r="J13" s="1"/>
    </row>
    <row r="14" spans="1:10" x14ac:dyDescent="0.25">
      <c r="A14" t="s">
        <v>66</v>
      </c>
      <c r="B14" t="s">
        <v>67</v>
      </c>
      <c r="C14" t="s">
        <v>122</v>
      </c>
      <c r="D14" t="s">
        <v>1</v>
      </c>
      <c r="E14">
        <v>1</v>
      </c>
      <c r="I14" s="1"/>
      <c r="J14" s="1"/>
    </row>
    <row r="15" spans="1:10" x14ac:dyDescent="0.25">
      <c r="A15" t="s">
        <v>31</v>
      </c>
      <c r="B15" t="s">
        <v>70</v>
      </c>
      <c r="C15" t="s">
        <v>120</v>
      </c>
      <c r="D15" t="s">
        <v>32</v>
      </c>
      <c r="E15">
        <v>1</v>
      </c>
    </row>
    <row r="16" spans="1:10" x14ac:dyDescent="0.25">
      <c r="A16" t="s">
        <v>115</v>
      </c>
      <c r="B16" t="s">
        <v>37</v>
      </c>
      <c r="C16" t="s">
        <v>120</v>
      </c>
      <c r="D16" t="s">
        <v>11</v>
      </c>
      <c r="E16">
        <v>0</v>
      </c>
    </row>
    <row r="17" spans="1:7" x14ac:dyDescent="0.25">
      <c r="A17" t="s">
        <v>9</v>
      </c>
      <c r="B17" t="s">
        <v>10</v>
      </c>
      <c r="C17" t="s">
        <v>120</v>
      </c>
      <c r="D17" t="s">
        <v>11</v>
      </c>
      <c r="E17">
        <v>1</v>
      </c>
    </row>
    <row r="18" spans="1:7" x14ac:dyDescent="0.25">
      <c r="A18" t="s">
        <v>84</v>
      </c>
      <c r="B18" t="s">
        <v>85</v>
      </c>
      <c r="C18" t="s">
        <v>122</v>
      </c>
      <c r="D18" t="s">
        <v>11</v>
      </c>
      <c r="E18">
        <v>0</v>
      </c>
    </row>
    <row r="20" spans="1:7" x14ac:dyDescent="0.25">
      <c r="E20" s="1">
        <f>SUM(E5:E19)</f>
        <v>8</v>
      </c>
      <c r="F20" s="7">
        <f>E20/B29</f>
        <v>0.5714285714285714</v>
      </c>
      <c r="G20" s="1" t="s">
        <v>76</v>
      </c>
    </row>
    <row r="21" spans="1:7" x14ac:dyDescent="0.25">
      <c r="A21" t="s">
        <v>11</v>
      </c>
      <c r="B21" s="1">
        <v>3</v>
      </c>
      <c r="E21" s="1">
        <v>6</v>
      </c>
      <c r="F21" s="8">
        <v>0.43</v>
      </c>
      <c r="G21" s="1" t="s">
        <v>75</v>
      </c>
    </row>
    <row r="22" spans="1:7" x14ac:dyDescent="0.25">
      <c r="A22" t="s">
        <v>4</v>
      </c>
      <c r="B22" s="1">
        <v>3</v>
      </c>
    </row>
    <row r="23" spans="1:7" x14ac:dyDescent="0.25">
      <c r="A23" t="s">
        <v>14</v>
      </c>
      <c r="B23" s="1">
        <v>2</v>
      </c>
    </row>
    <row r="24" spans="1:7" x14ac:dyDescent="0.25">
      <c r="A24" t="s">
        <v>7</v>
      </c>
      <c r="B24" s="1">
        <v>2</v>
      </c>
    </row>
    <row r="25" spans="1:7" x14ac:dyDescent="0.25">
      <c r="A25" t="s">
        <v>22</v>
      </c>
      <c r="B25" s="1">
        <v>2</v>
      </c>
    </row>
    <row r="26" spans="1:7" x14ac:dyDescent="0.25">
      <c r="A26" t="s">
        <v>32</v>
      </c>
      <c r="B26" s="1">
        <v>1</v>
      </c>
    </row>
    <row r="27" spans="1:7" x14ac:dyDescent="0.25">
      <c r="A27" t="s">
        <v>1</v>
      </c>
      <c r="B27" s="1">
        <v>1</v>
      </c>
    </row>
    <row r="28" spans="1:7" x14ac:dyDescent="0.25">
      <c r="B28" s="1"/>
    </row>
    <row r="29" spans="1:7" x14ac:dyDescent="0.25">
      <c r="B29" s="1">
        <f>SUM(B21:B28)</f>
        <v>14</v>
      </c>
    </row>
  </sheetData>
  <sortState ref="A3:D17">
    <sortCondition ref="D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D14" sqref="D14"/>
    </sheetView>
  </sheetViews>
  <sheetFormatPr defaultRowHeight="15" x14ac:dyDescent="0.25"/>
  <cols>
    <col min="1" max="1" width="12.42578125" customWidth="1"/>
    <col min="2" max="2" width="10.85546875" customWidth="1"/>
    <col min="3" max="4" width="12.5703125" customWidth="1"/>
    <col min="5" max="5" width="11.5703125" customWidth="1"/>
    <col min="6" max="6" width="10.5703125" customWidth="1"/>
    <col min="7" max="8" width="11.7109375" customWidth="1"/>
    <col min="9" max="9" width="16.42578125" customWidth="1"/>
    <col min="11" max="11" width="10.7109375" customWidth="1"/>
    <col min="12" max="12" width="12" customWidth="1"/>
    <col min="13" max="13" width="12.85546875" customWidth="1"/>
    <col min="15" max="15" width="13.42578125" customWidth="1"/>
  </cols>
  <sheetData>
    <row r="1" spans="1:10" s="4" customFormat="1" x14ac:dyDescent="0.25">
      <c r="A1" s="4" t="s">
        <v>188</v>
      </c>
    </row>
    <row r="3" spans="1:10" s="5" customFormat="1" x14ac:dyDescent="0.25">
      <c r="B3" s="5" t="s">
        <v>160</v>
      </c>
      <c r="C3" s="5" t="s">
        <v>159</v>
      </c>
      <c r="D3" s="5" t="s">
        <v>161</v>
      </c>
      <c r="E3" s="5" t="s">
        <v>162</v>
      </c>
      <c r="F3" s="5" t="s">
        <v>163</v>
      </c>
      <c r="G3" s="5" t="s">
        <v>155</v>
      </c>
      <c r="H3" s="5" t="s">
        <v>165</v>
      </c>
      <c r="I3" s="5" t="s">
        <v>164</v>
      </c>
      <c r="J3" s="5" t="s">
        <v>155</v>
      </c>
    </row>
    <row r="4" spans="1:10" x14ac:dyDescent="0.25">
      <c r="A4" s="1">
        <v>1900</v>
      </c>
      <c r="B4" s="1">
        <v>16</v>
      </c>
      <c r="C4" s="1">
        <v>2</v>
      </c>
      <c r="D4" s="7">
        <f>C4/B4</f>
        <v>0.125</v>
      </c>
      <c r="E4" s="1">
        <v>18</v>
      </c>
      <c r="F4" s="1">
        <v>8</v>
      </c>
      <c r="G4" s="7">
        <f>F4/E4</f>
        <v>0.44444444444444442</v>
      </c>
      <c r="H4" s="1">
        <v>34</v>
      </c>
      <c r="I4" s="1">
        <v>10</v>
      </c>
      <c r="J4" s="7">
        <f>I4/H4</f>
        <v>0.29411764705882354</v>
      </c>
    </row>
    <row r="5" spans="1:10" x14ac:dyDescent="0.25">
      <c r="A5" s="1">
        <v>1914</v>
      </c>
      <c r="B5" s="1">
        <v>39</v>
      </c>
      <c r="C5" s="1">
        <v>10</v>
      </c>
      <c r="D5" s="7">
        <f>C5/B5</f>
        <v>0.25641025641025639</v>
      </c>
      <c r="E5" s="1">
        <v>33</v>
      </c>
      <c r="F5" s="1">
        <v>13</v>
      </c>
      <c r="G5" s="7">
        <f>F5/E5</f>
        <v>0.39393939393939392</v>
      </c>
      <c r="H5" s="1">
        <v>72</v>
      </c>
      <c r="I5" s="1">
        <v>23</v>
      </c>
      <c r="J5" s="7">
        <f>I5/H5</f>
        <v>0.31944444444444442</v>
      </c>
    </row>
    <row r="6" spans="1:10" x14ac:dyDescent="0.25">
      <c r="A6" s="1">
        <v>1939</v>
      </c>
      <c r="B6" s="1">
        <v>59</v>
      </c>
      <c r="C6" s="1">
        <v>14</v>
      </c>
      <c r="D6" s="7">
        <f>C6/B6</f>
        <v>0.23728813559322035</v>
      </c>
      <c r="E6" s="1">
        <v>62</v>
      </c>
      <c r="F6" s="1">
        <v>20</v>
      </c>
      <c r="G6" s="7">
        <f>F6/E6</f>
        <v>0.32258064516129031</v>
      </c>
      <c r="H6" s="1">
        <v>121</v>
      </c>
      <c r="I6" s="1">
        <v>34</v>
      </c>
      <c r="J6" s="7">
        <f>I6/H6</f>
        <v>0.28099173553719009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 t="s">
        <v>166</v>
      </c>
      <c r="B8" s="1">
        <f>SUM(B4:B7)</f>
        <v>114</v>
      </c>
      <c r="C8" s="1">
        <f>SUM(C4:C7)</f>
        <v>26</v>
      </c>
      <c r="D8" s="7">
        <f>C8/B8</f>
        <v>0.22807017543859648</v>
      </c>
      <c r="E8" s="1">
        <f>SUM(E4:E7)</f>
        <v>113</v>
      </c>
      <c r="F8" s="1">
        <f>SUM(F4:F7)</f>
        <v>41</v>
      </c>
      <c r="G8" s="7">
        <f>F8/E8</f>
        <v>0.36283185840707965</v>
      </c>
      <c r="H8" s="1">
        <f>SUM(H4:H7)</f>
        <v>227</v>
      </c>
      <c r="I8" s="1">
        <f>SUM(I4:I7)</f>
        <v>67</v>
      </c>
      <c r="J8" s="7">
        <f>I8/H8</f>
        <v>0.29515418502202645</v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s="1" customFormat="1" x14ac:dyDescent="0.25">
      <c r="A10" s="1" t="s">
        <v>167</v>
      </c>
      <c r="B10" s="1">
        <v>121</v>
      </c>
      <c r="C10" s="1">
        <v>33</v>
      </c>
      <c r="D10" s="7">
        <f>C10/B10</f>
        <v>0.27272727272727271</v>
      </c>
    </row>
    <row r="14" spans="1:10" x14ac:dyDescent="0.25">
      <c r="A14" s="1" t="s">
        <v>72</v>
      </c>
      <c r="B14" s="1"/>
      <c r="C14" s="1"/>
    </row>
    <row r="15" spans="1:10" x14ac:dyDescent="0.25">
      <c r="A15" s="1"/>
      <c r="B15" s="1" t="s">
        <v>158</v>
      </c>
      <c r="C15" s="1" t="s">
        <v>124</v>
      </c>
    </row>
    <row r="16" spans="1:10" x14ac:dyDescent="0.25">
      <c r="A16" s="1" t="s">
        <v>76</v>
      </c>
      <c r="B16" s="1">
        <v>69</v>
      </c>
      <c r="C16" s="1">
        <v>17</v>
      </c>
    </row>
    <row r="17" spans="1:7" x14ac:dyDescent="0.25">
      <c r="A17" s="1" t="s">
        <v>75</v>
      </c>
      <c r="B17" s="1">
        <v>52</v>
      </c>
      <c r="C17" s="1">
        <v>16</v>
      </c>
    </row>
    <row r="18" spans="1:7" x14ac:dyDescent="0.25">
      <c r="A18" s="1"/>
      <c r="B18" s="1"/>
      <c r="C18" s="1"/>
    </row>
    <row r="19" spans="1:7" x14ac:dyDescent="0.25">
      <c r="A19" s="1"/>
      <c r="B19" s="1">
        <f>SUM(B16:B18)</f>
        <v>121</v>
      </c>
      <c r="C19" s="1">
        <f>SUM(C16:C18)</f>
        <v>33</v>
      </c>
    </row>
    <row r="20" spans="1:7" x14ac:dyDescent="0.25">
      <c r="A20" s="1" t="s">
        <v>168</v>
      </c>
      <c r="B20" s="7">
        <f>B17/B19</f>
        <v>0.42975206611570249</v>
      </c>
      <c r="C20" s="7">
        <f>C17/C19</f>
        <v>0.48484848484848486</v>
      </c>
    </row>
    <row r="21" spans="1:7" x14ac:dyDescent="0.25">
      <c r="A21" s="1"/>
      <c r="B21" s="1"/>
      <c r="C21" s="1"/>
    </row>
    <row r="22" spans="1:7" x14ac:dyDescent="0.25">
      <c r="A22" s="1"/>
      <c r="B22" s="1"/>
      <c r="C22" s="1"/>
    </row>
    <row r="24" spans="1:7" s="1" customFormat="1" x14ac:dyDescent="0.25">
      <c r="A24" s="5" t="s">
        <v>169</v>
      </c>
      <c r="F24" s="5" t="s">
        <v>75</v>
      </c>
    </row>
    <row r="25" spans="1:7" s="5" customFormat="1" x14ac:dyDescent="0.25">
      <c r="B25" s="5" t="s">
        <v>175</v>
      </c>
      <c r="C25" s="5" t="s">
        <v>176</v>
      </c>
      <c r="D25" s="5" t="s">
        <v>155</v>
      </c>
      <c r="F25" s="5" t="s">
        <v>177</v>
      </c>
    </row>
    <row r="26" spans="1:7" s="5" customFormat="1" x14ac:dyDescent="0.25"/>
    <row r="27" spans="1:7" s="1" customFormat="1" x14ac:dyDescent="0.25">
      <c r="A27" s="1" t="s">
        <v>170</v>
      </c>
      <c r="B27" s="1">
        <v>60</v>
      </c>
      <c r="C27" s="1">
        <v>19</v>
      </c>
      <c r="D27" s="7">
        <f>C27/B27</f>
        <v>0.31666666666666665</v>
      </c>
      <c r="F27" s="1">
        <v>7</v>
      </c>
      <c r="G27" s="7">
        <f>F27/C27</f>
        <v>0.36842105263157893</v>
      </c>
    </row>
    <row r="28" spans="1:7" s="1" customFormat="1" x14ac:dyDescent="0.25">
      <c r="A28" s="1" t="s">
        <v>171</v>
      </c>
      <c r="B28" s="1">
        <v>61</v>
      </c>
      <c r="C28" s="1">
        <v>13</v>
      </c>
      <c r="D28" s="7">
        <f>C28/B28</f>
        <v>0.21311475409836064</v>
      </c>
      <c r="F28" s="1">
        <v>8</v>
      </c>
      <c r="G28" s="7">
        <f t="shared" ref="G28:G31" si="0">F28/C28</f>
        <v>0.61538461538461542</v>
      </c>
    </row>
    <row r="29" spans="1:7" s="1" customFormat="1" x14ac:dyDescent="0.25">
      <c r="A29" s="1" t="s">
        <v>172</v>
      </c>
      <c r="B29" s="1">
        <v>101</v>
      </c>
      <c r="C29" s="1">
        <v>29</v>
      </c>
      <c r="D29" s="7">
        <f>C29/B29</f>
        <v>0.28712871287128711</v>
      </c>
      <c r="F29" s="1">
        <v>11</v>
      </c>
      <c r="G29" s="7">
        <f t="shared" si="0"/>
        <v>0.37931034482758619</v>
      </c>
    </row>
    <row r="30" spans="1:7" s="1" customFormat="1" x14ac:dyDescent="0.25">
      <c r="A30" s="1" t="s">
        <v>173</v>
      </c>
      <c r="B30" s="1">
        <v>156</v>
      </c>
      <c r="C30" s="1">
        <v>41</v>
      </c>
      <c r="D30" s="7">
        <f>C30/B30</f>
        <v>0.26282051282051283</v>
      </c>
      <c r="F30" s="1">
        <v>16</v>
      </c>
      <c r="G30" s="7">
        <f t="shared" si="0"/>
        <v>0.3902439024390244</v>
      </c>
    </row>
    <row r="31" spans="1:7" s="1" customFormat="1" x14ac:dyDescent="0.25">
      <c r="A31" s="1" t="s">
        <v>174</v>
      </c>
      <c r="B31" s="1">
        <v>266</v>
      </c>
      <c r="C31" s="1">
        <v>66</v>
      </c>
      <c r="D31" s="7">
        <f>C31/B31</f>
        <v>0.24812030075187969</v>
      </c>
      <c r="F31" s="1">
        <v>42</v>
      </c>
      <c r="G31" s="7">
        <f t="shared" si="0"/>
        <v>0.63636363636363635</v>
      </c>
    </row>
    <row r="32" spans="1:7" s="1" customFormat="1" x14ac:dyDescent="0.25">
      <c r="D32" s="7"/>
    </row>
    <row r="33" spans="2:17" x14ac:dyDescent="0.25">
      <c r="B33" s="1">
        <f>SUM(B27:B32)</f>
        <v>644</v>
      </c>
      <c r="C33" s="1">
        <f>SUM(C27:C32)</f>
        <v>168</v>
      </c>
      <c r="D33" s="7">
        <f>C33/B33</f>
        <v>0.2608695652173913</v>
      </c>
      <c r="E33" s="1"/>
      <c r="F33" s="1">
        <f>SUM(F27:F32)</f>
        <v>84</v>
      </c>
      <c r="G33" s="1">
        <f>F33/C33</f>
        <v>0.5</v>
      </c>
      <c r="P33" s="1"/>
      <c r="Q33" s="1">
        <f>SUM(J33:P33)</f>
        <v>0</v>
      </c>
    </row>
    <row r="34" spans="2:17" x14ac:dyDescent="0.25">
      <c r="B34" s="1"/>
      <c r="C34" s="1"/>
      <c r="D34" s="1"/>
      <c r="E34" s="1"/>
      <c r="F34" s="1"/>
      <c r="G34" s="1"/>
      <c r="Q34" s="8">
        <f>SUM(J34:P34)</f>
        <v>0</v>
      </c>
    </row>
    <row r="35" spans="2:17" x14ac:dyDescent="0.25">
      <c r="B35" s="1"/>
      <c r="C35" s="1"/>
      <c r="D35" s="1"/>
      <c r="E35" s="1"/>
      <c r="F35" s="1"/>
      <c r="G35" s="1"/>
    </row>
    <row r="36" spans="2:17" x14ac:dyDescent="0.25">
      <c r="B36" s="1"/>
      <c r="C36" s="5"/>
      <c r="D36" s="5" t="s">
        <v>178</v>
      </c>
      <c r="E36" s="5" t="s">
        <v>14</v>
      </c>
      <c r="F36" s="5" t="s">
        <v>179</v>
      </c>
      <c r="G36" s="5" t="s">
        <v>156</v>
      </c>
      <c r="H36" s="5" t="s">
        <v>1</v>
      </c>
      <c r="I36" s="5" t="s">
        <v>32</v>
      </c>
    </row>
    <row r="37" spans="2:17" x14ac:dyDescent="0.25">
      <c r="C37" s="1" t="s">
        <v>170</v>
      </c>
      <c r="D37" s="1">
        <v>8</v>
      </c>
      <c r="E37" s="1">
        <v>2</v>
      </c>
      <c r="F37" s="1">
        <v>1</v>
      </c>
      <c r="G37" s="1">
        <v>3</v>
      </c>
      <c r="H37" s="1">
        <v>4</v>
      </c>
      <c r="I37" s="1">
        <v>1</v>
      </c>
    </row>
    <row r="38" spans="2:17" x14ac:dyDescent="0.25">
      <c r="C38" s="1" t="s">
        <v>171</v>
      </c>
      <c r="D38" s="1">
        <v>3</v>
      </c>
      <c r="E38" s="1">
        <v>3</v>
      </c>
      <c r="F38" s="1">
        <v>1</v>
      </c>
      <c r="G38" s="1">
        <v>3</v>
      </c>
      <c r="H38" s="1">
        <v>2</v>
      </c>
      <c r="I38" s="1">
        <v>1</v>
      </c>
    </row>
    <row r="39" spans="2:17" x14ac:dyDescent="0.25">
      <c r="C39" s="1" t="s">
        <v>172</v>
      </c>
      <c r="D39" s="1">
        <v>12</v>
      </c>
      <c r="E39" s="1">
        <v>4</v>
      </c>
      <c r="F39" s="1">
        <v>3</v>
      </c>
      <c r="G39" s="1">
        <v>0</v>
      </c>
      <c r="H39" s="1">
        <v>4</v>
      </c>
      <c r="I39" s="1">
        <v>6</v>
      </c>
    </row>
    <row r="40" spans="2:17" x14ac:dyDescent="0.25">
      <c r="C40" s="1" t="s">
        <v>173</v>
      </c>
      <c r="D40" s="1">
        <v>9</v>
      </c>
      <c r="E40" s="1">
        <v>11</v>
      </c>
      <c r="F40" s="1">
        <v>2</v>
      </c>
      <c r="G40" s="1">
        <v>3</v>
      </c>
      <c r="H40" s="1">
        <v>7</v>
      </c>
      <c r="I40" s="1">
        <v>9</v>
      </c>
    </row>
    <row r="41" spans="2:17" x14ac:dyDescent="0.25">
      <c r="C41" s="1" t="s">
        <v>174</v>
      </c>
      <c r="D41" s="1">
        <v>18</v>
      </c>
      <c r="E41" s="1">
        <v>13</v>
      </c>
      <c r="F41" s="1">
        <v>6</v>
      </c>
      <c r="G41" s="1">
        <v>8</v>
      </c>
      <c r="H41" s="1">
        <v>4</v>
      </c>
      <c r="I41" s="1">
        <v>17</v>
      </c>
    </row>
    <row r="42" spans="2:17" x14ac:dyDescent="0.25">
      <c r="C42" s="1"/>
      <c r="D42" s="1"/>
      <c r="E42" s="1"/>
      <c r="F42" s="1"/>
      <c r="G42" s="1"/>
      <c r="H42" s="1"/>
      <c r="I42" s="1"/>
    </row>
    <row r="43" spans="2:17" x14ac:dyDescent="0.25">
      <c r="C43" s="1" t="s">
        <v>180</v>
      </c>
      <c r="D43" s="1">
        <f>SUM(D37:D42)</f>
        <v>50</v>
      </c>
      <c r="E43" s="1">
        <f>SUM(E37:E42)</f>
        <v>33</v>
      </c>
      <c r="F43" s="1">
        <f>SUM(F37:F42)</f>
        <v>13</v>
      </c>
      <c r="G43" s="1">
        <f>SUM(G37:G42)</f>
        <v>17</v>
      </c>
      <c r="H43" s="1">
        <f>SUM(H37:H41)</f>
        <v>21</v>
      </c>
      <c r="I43" s="1">
        <f>SUM(I37:I41)</f>
        <v>34</v>
      </c>
      <c r="J43">
        <f>SUM(D43:I43)</f>
        <v>168</v>
      </c>
    </row>
    <row r="44" spans="2:17" x14ac:dyDescent="0.25">
      <c r="C44" s="1" t="s">
        <v>155</v>
      </c>
      <c r="D44" s="7">
        <f>D43/J43</f>
        <v>0.29761904761904762</v>
      </c>
      <c r="E44" s="7">
        <f>E43/J43</f>
        <v>0.19642857142857142</v>
      </c>
      <c r="F44" s="7">
        <f>F43/J43</f>
        <v>7.7380952380952384E-2</v>
      </c>
      <c r="G44" s="7">
        <f>G43/J43</f>
        <v>0.10119047619047619</v>
      </c>
      <c r="H44" s="7">
        <f>H43/J43</f>
        <v>0.125</v>
      </c>
      <c r="I44" s="7">
        <f>I43/J43</f>
        <v>0.20238095238095238</v>
      </c>
      <c r="J44" s="9">
        <f>SUM(D44:I44)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Tenure</vt:lpstr>
      <vt:lpstr>Education</vt:lpstr>
      <vt:lpstr>1914</vt:lpstr>
      <vt:lpstr>1938-39</vt:lpstr>
      <vt:lpstr>Summaries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McCaughey</dc:creator>
  <cp:lastModifiedBy>Robert McCaughey</cp:lastModifiedBy>
  <dcterms:created xsi:type="dcterms:W3CDTF">2015-03-13T14:10:44Z</dcterms:created>
  <dcterms:modified xsi:type="dcterms:W3CDTF">2015-03-21T15:19:45Z</dcterms:modified>
</cp:coreProperties>
</file>