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9750"/>
  </bookViews>
  <sheets>
    <sheet name="Board Status" sheetId="5" r:id="rId1"/>
    <sheet name="Residence" sheetId="1" r:id="rId2"/>
    <sheet name="Education" sheetId="2" r:id="rId3"/>
    <sheet name="Chrch&amp;Club" sheetId="3" r:id="rId4"/>
    <sheet name="Occupation" sheetId="4" r:id="rId5"/>
    <sheet name="Marital Status" sheetId="6" r:id="rId6"/>
  </sheets>
  <calcPr calcId="145621"/>
</workbook>
</file>

<file path=xl/calcChain.xml><?xml version="1.0" encoding="utf-8"?>
<calcChain xmlns="http://schemas.openxmlformats.org/spreadsheetml/2006/main">
  <c r="H74" i="2" l="1"/>
  <c r="G76" i="2"/>
  <c r="I74" i="2"/>
  <c r="D70" i="2"/>
  <c r="C70" i="2"/>
  <c r="I65" i="1"/>
  <c r="G72" i="4" l="1"/>
  <c r="G69" i="4"/>
  <c r="G68" i="4"/>
  <c r="G67" i="4"/>
  <c r="G66" i="4"/>
  <c r="G65" i="4"/>
  <c r="G64" i="4"/>
  <c r="G63" i="4"/>
  <c r="G62" i="4"/>
  <c r="G61" i="4"/>
  <c r="G73" i="4"/>
  <c r="F73" i="4"/>
  <c r="E73" i="4"/>
  <c r="D73" i="4"/>
  <c r="C73" i="4"/>
  <c r="L70" i="3"/>
  <c r="L69" i="3"/>
  <c r="L68" i="3"/>
  <c r="K72" i="3"/>
  <c r="K68" i="3"/>
  <c r="G69" i="3"/>
  <c r="E76" i="3"/>
  <c r="F69" i="3"/>
  <c r="G64" i="3"/>
  <c r="G63" i="3"/>
  <c r="G62" i="3"/>
  <c r="E65" i="6"/>
  <c r="D65" i="6"/>
  <c r="C65" i="6"/>
  <c r="E60" i="6"/>
  <c r="F60" i="6"/>
  <c r="H59" i="3"/>
  <c r="J63" i="5" l="1"/>
  <c r="J62" i="5"/>
  <c r="I69" i="5"/>
  <c r="E62" i="5"/>
  <c r="M56" i="5"/>
  <c r="M58" i="5"/>
  <c r="M59" i="5"/>
  <c r="M60" i="5"/>
  <c r="M55" i="5"/>
  <c r="M51" i="5"/>
  <c r="M46" i="5"/>
  <c r="M44" i="5"/>
  <c r="M34" i="5"/>
  <c r="M35" i="5"/>
  <c r="M32" i="5"/>
  <c r="M30" i="5"/>
  <c r="M29" i="5"/>
  <c r="J60" i="5" l="1"/>
  <c r="J59" i="5"/>
  <c r="J58" i="5"/>
  <c r="J55" i="5"/>
  <c r="J54" i="5"/>
  <c r="J53" i="5"/>
  <c r="J52" i="5"/>
  <c r="J51" i="5"/>
  <c r="J50" i="5"/>
  <c r="J49" i="5"/>
  <c r="J48" i="5"/>
  <c r="J47" i="5"/>
  <c r="J46" i="5"/>
  <c r="J45" i="5"/>
  <c r="J43" i="5"/>
  <c r="J42" i="5"/>
  <c r="J41" i="5"/>
  <c r="J40" i="5"/>
  <c r="J39" i="5"/>
  <c r="J36" i="5"/>
  <c r="J35" i="5"/>
  <c r="J34" i="5"/>
  <c r="J33" i="5"/>
  <c r="J32" i="5"/>
  <c r="J31" i="5"/>
  <c r="J30" i="5"/>
  <c r="J29" i="5"/>
  <c r="J28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9" i="5"/>
  <c r="J19" i="5"/>
  <c r="M18" i="5"/>
  <c r="J18" i="5"/>
  <c r="M17" i="5"/>
  <c r="J17" i="5"/>
  <c r="M16" i="5"/>
  <c r="J16" i="5"/>
  <c r="M15" i="5"/>
  <c r="J15" i="5"/>
  <c r="M14" i="5"/>
  <c r="J14" i="5"/>
  <c r="M13" i="5"/>
  <c r="J13" i="5"/>
  <c r="M12" i="5"/>
  <c r="J12" i="5"/>
  <c r="M11" i="5"/>
  <c r="J11" i="5"/>
  <c r="M10" i="5"/>
  <c r="J10" i="5"/>
  <c r="M9" i="5"/>
  <c r="J9" i="5"/>
  <c r="M8" i="5"/>
  <c r="J8" i="5"/>
  <c r="M7" i="5"/>
  <c r="J7" i="5"/>
  <c r="M6" i="5"/>
  <c r="J6" i="5"/>
  <c r="M5" i="5"/>
  <c r="J5" i="5"/>
  <c r="E59" i="2"/>
</calcChain>
</file>

<file path=xl/sharedStrings.xml><?xml version="1.0" encoding="utf-8"?>
<sst xmlns="http://schemas.openxmlformats.org/spreadsheetml/2006/main" count="1462" uniqueCount="444">
  <si>
    <t>Anne Wroe</t>
  </si>
  <si>
    <t>Scollay</t>
  </si>
  <si>
    <t>Low</t>
  </si>
  <si>
    <t>30 E. 64th St</t>
  </si>
  <si>
    <t>Roderick</t>
  </si>
  <si>
    <t>Terry</t>
  </si>
  <si>
    <t>169 Madison Ave.</t>
  </si>
  <si>
    <t>Lucretia</t>
  </si>
  <si>
    <t>Perry</t>
  </si>
  <si>
    <t>Osborn</t>
  </si>
  <si>
    <t>850 Madison Ave.</t>
  </si>
  <si>
    <t>Elizabeth</t>
  </si>
  <si>
    <t>Milbank</t>
  </si>
  <si>
    <t>Anderson</t>
  </si>
  <si>
    <t>6 E.38th St.</t>
  </si>
  <si>
    <t>Sarah</t>
  </si>
  <si>
    <t>Kittredge</t>
  </si>
  <si>
    <t>Canfield</t>
  </si>
  <si>
    <t>32 E. 33rd St.</t>
  </si>
  <si>
    <t>Frederick S.</t>
  </si>
  <si>
    <t>Wait</t>
  </si>
  <si>
    <t>10 Wall St.</t>
  </si>
  <si>
    <t>Mrs. Henry</t>
  </si>
  <si>
    <t>Sanders</t>
  </si>
  <si>
    <t>433 5th Ave.</t>
  </si>
  <si>
    <t>Edward W.</t>
  </si>
  <si>
    <t>Sheldon</t>
  </si>
  <si>
    <t>46 Park Avenue</t>
  </si>
  <si>
    <t>Abram S.</t>
  </si>
  <si>
    <t>Hewitt</t>
  </si>
  <si>
    <t>9 Lexington Ave.</t>
  </si>
  <si>
    <t>George W.</t>
  </si>
  <si>
    <t>Smith</t>
  </si>
  <si>
    <t>39 W. 37th St.</t>
  </si>
  <si>
    <t>Florence</t>
  </si>
  <si>
    <t>Colgate</t>
  </si>
  <si>
    <t>Speranza</t>
  </si>
  <si>
    <t>50 E. 57th St.</t>
  </si>
  <si>
    <t>William M.</t>
  </si>
  <si>
    <t>Grosvenor</t>
  </si>
  <si>
    <t>209 Madison Ave.</t>
  </si>
  <si>
    <t>Franklin B.</t>
  </si>
  <si>
    <t>Lord</t>
  </si>
  <si>
    <t>58 Park Ave</t>
  </si>
  <si>
    <t>Jennings</t>
  </si>
  <si>
    <t>80 Park Avenue</t>
  </si>
  <si>
    <t>Mrs. Henry N.</t>
  </si>
  <si>
    <t>Nunn</t>
  </si>
  <si>
    <t>281 lexington Ave.</t>
  </si>
  <si>
    <t>Ella</t>
  </si>
  <si>
    <t>Fitzgerald</t>
  </si>
  <si>
    <t>Bryson</t>
  </si>
  <si>
    <t>Horace W.</t>
  </si>
  <si>
    <t>Carpentier</t>
  </si>
  <si>
    <t>108 East 37th St.</t>
  </si>
  <si>
    <t>Albert G.</t>
  </si>
  <si>
    <t>42 E. 38th St.</t>
  </si>
  <si>
    <t>Eleanora</t>
  </si>
  <si>
    <t>Kissel</t>
  </si>
  <si>
    <t>Kinnicut</t>
  </si>
  <si>
    <t>39 E. 35th St.</t>
  </si>
  <si>
    <t>Clara B.</t>
  </si>
  <si>
    <t>Spence</t>
  </si>
  <si>
    <t>20 W. 55th St.</t>
  </si>
  <si>
    <t>Charles Stuart</t>
  </si>
  <si>
    <t>25 W.47th St</t>
  </si>
  <si>
    <t>Howard</t>
  </si>
  <si>
    <t>Townsend</t>
  </si>
  <si>
    <t>29 W 39th St.</t>
  </si>
  <si>
    <t>John B.</t>
  </si>
  <si>
    <t>Milburn</t>
  </si>
  <si>
    <t>54 Wall Street</t>
  </si>
  <si>
    <t>Mary Stuart</t>
  </si>
  <si>
    <t>Pullman</t>
  </si>
  <si>
    <t>1032 Park Ave.</t>
  </si>
  <si>
    <t>Janetta</t>
  </si>
  <si>
    <t>McCook</t>
  </si>
  <si>
    <t>Whitman</t>
  </si>
  <si>
    <t>115 E. 65th St.</t>
  </si>
  <si>
    <t>George L.</t>
  </si>
  <si>
    <t>Rives</t>
  </si>
  <si>
    <t>14 W. 38th St.</t>
  </si>
  <si>
    <t>Charlotte Sanford</t>
  </si>
  <si>
    <t>Baker</t>
  </si>
  <si>
    <t>26 W. 55th St.</t>
  </si>
  <si>
    <t>Pierre</t>
  </si>
  <si>
    <t>Jay</t>
  </si>
  <si>
    <t>15 Nassau St</t>
  </si>
  <si>
    <t>Elsie</t>
  </si>
  <si>
    <t>Clews</t>
  </si>
  <si>
    <t>Parsons</t>
  </si>
  <si>
    <t>52 William St.</t>
  </si>
  <si>
    <t>Mary</t>
  </si>
  <si>
    <t>Harriman</t>
  </si>
  <si>
    <t>Rumsey</t>
  </si>
  <si>
    <t>1 East 65th St.</t>
  </si>
  <si>
    <t>Helen Miles</t>
  </si>
  <si>
    <t>Rogers</t>
  </si>
  <si>
    <t>Reid</t>
  </si>
  <si>
    <t>7 West 51st St.</t>
  </si>
  <si>
    <t>ID #</t>
  </si>
  <si>
    <t>First Name</t>
  </si>
  <si>
    <t>Maiden</t>
  </si>
  <si>
    <t xml:space="preserve">Last </t>
  </si>
  <si>
    <t>Gender</t>
  </si>
  <si>
    <t>Mnhtn Address</t>
  </si>
  <si>
    <t>Res. Code</t>
  </si>
  <si>
    <t>Town</t>
  </si>
  <si>
    <t>Augusta</t>
  </si>
  <si>
    <t>Foote</t>
  </si>
  <si>
    <t>Arnold</t>
  </si>
  <si>
    <t>101 W. 78 St.</t>
  </si>
  <si>
    <t>Arthur</t>
  </si>
  <si>
    <t>Brooks</t>
  </si>
  <si>
    <t>Helen Dawes</t>
  </si>
  <si>
    <t>Brown</t>
  </si>
  <si>
    <t>Silas Brown</t>
  </si>
  <si>
    <t>Brownell</t>
  </si>
  <si>
    <t>139 W. 53rd St.</t>
  </si>
  <si>
    <t>Virginia</t>
  </si>
  <si>
    <t>205 W. 56th St.</t>
  </si>
  <si>
    <t>Caroline D.</t>
  </si>
  <si>
    <t>Sterling</t>
  </si>
  <si>
    <t>Choate</t>
  </si>
  <si>
    <t>50 W.47th St</t>
  </si>
  <si>
    <t>Frederick R.</t>
  </si>
  <si>
    <t>Coudert</t>
  </si>
  <si>
    <t>13 E. 45th St.</t>
  </si>
  <si>
    <t xml:space="preserve">Noah H. </t>
  </si>
  <si>
    <t>Davis</t>
  </si>
  <si>
    <t>46 W. 56th St.</t>
  </si>
  <si>
    <t>George</t>
  </si>
  <si>
    <t>Hoadley</t>
  </si>
  <si>
    <t>33 E. 50th St.</t>
  </si>
  <si>
    <t>Hamilton W.</t>
  </si>
  <si>
    <t>Mabie</t>
  </si>
  <si>
    <t>Astor Place</t>
  </si>
  <si>
    <t xml:space="preserve">Annie </t>
  </si>
  <si>
    <t>Nathan</t>
  </si>
  <si>
    <t>Meyer</t>
  </si>
  <si>
    <t>749 Madison</t>
  </si>
  <si>
    <t>George A.</t>
  </si>
  <si>
    <t>Plimpton</t>
  </si>
  <si>
    <t>743 Broadway</t>
  </si>
  <si>
    <t>Laura</t>
  </si>
  <si>
    <t>Spelman</t>
  </si>
  <si>
    <t>Rockefeller</t>
  </si>
  <si>
    <t>4 W. 54th St.</t>
  </si>
  <si>
    <t>Jacob H.</t>
  </si>
  <si>
    <t>Schiff</t>
  </si>
  <si>
    <t>932 5th Ave</t>
  </si>
  <si>
    <t>Francis Lynde</t>
  </si>
  <si>
    <t>Stetson</t>
  </si>
  <si>
    <t>4 E. 74th St.</t>
  </si>
  <si>
    <t>Clara C.</t>
  </si>
  <si>
    <t>Harrison</t>
  </si>
  <si>
    <t>Stranahan</t>
  </si>
  <si>
    <t>269 Union</t>
  </si>
  <si>
    <t>Henrietta E.</t>
  </si>
  <si>
    <t>Francis</t>
  </si>
  <si>
    <t>Talcott</t>
  </si>
  <si>
    <t>7 W. 57th St.</t>
  </si>
  <si>
    <t>Henry</t>
  </si>
  <si>
    <t>Van Dyke</t>
  </si>
  <si>
    <t>37th &amp; 5th</t>
  </si>
  <si>
    <t>Weed</t>
  </si>
  <si>
    <t>45 E. 60th St.</t>
  </si>
  <si>
    <t xml:space="preserve">Everett P. </t>
  </si>
  <si>
    <t>Wheeler</t>
  </si>
  <si>
    <t>101 E.71st St.</t>
  </si>
  <si>
    <t xml:space="preserve">Alice </t>
  </si>
  <si>
    <t>Williams</t>
  </si>
  <si>
    <t>106 E. 38th St.</t>
  </si>
  <si>
    <t>Frances</t>
  </si>
  <si>
    <t>Fisher</t>
  </si>
  <si>
    <t>Wood</t>
  </si>
  <si>
    <t>22 E. 41st St.</t>
  </si>
  <si>
    <t>Early Barnard Trustees by Residence, 1889 - 1914</t>
  </si>
  <si>
    <t>Brooklyn</t>
  </si>
  <si>
    <t>167 W. 73rd St.</t>
  </si>
  <si>
    <t>N = 53</t>
  </si>
  <si>
    <t>AB</t>
  </si>
  <si>
    <t>Prof. Schl.</t>
  </si>
  <si>
    <t>Spouse AB</t>
  </si>
  <si>
    <t>Spouse More</t>
  </si>
  <si>
    <t>None</t>
  </si>
  <si>
    <t>Harvard</t>
  </si>
  <si>
    <t>Harvard 1867</t>
  </si>
  <si>
    <t>Vassar 1878</t>
  </si>
  <si>
    <t>No spouse</t>
  </si>
  <si>
    <t>Union 1852</t>
  </si>
  <si>
    <t>Vassar 1873</t>
  </si>
  <si>
    <t>Amherst 1871</t>
  </si>
  <si>
    <t>Harvard 1852</t>
  </si>
  <si>
    <t>HLS 1854</t>
  </si>
  <si>
    <t>Col. C. 1850</t>
  </si>
  <si>
    <t>W.Reserve 1844</t>
  </si>
  <si>
    <t>Williams 1867</t>
  </si>
  <si>
    <t>CU Law 1869</t>
  </si>
  <si>
    <t>Col. Course</t>
  </si>
  <si>
    <t>P&amp;S</t>
  </si>
  <si>
    <t>Amherst 1876</t>
  </si>
  <si>
    <t>HLS/1yr</t>
  </si>
  <si>
    <t>Wellesley</t>
  </si>
  <si>
    <t>Oread Institute</t>
  </si>
  <si>
    <t>Troy Female Sem.</t>
  </si>
  <si>
    <t>Princeton 1873</t>
  </si>
  <si>
    <t>Princeton TS</t>
  </si>
  <si>
    <t>CCNY 1856</t>
  </si>
  <si>
    <t>HLS 1859</t>
  </si>
  <si>
    <t>U. Michigan 1876</t>
  </si>
  <si>
    <t>Vassar 1874</t>
  </si>
  <si>
    <t>Early Trustees, Education, 1889-1914</t>
  </si>
  <si>
    <t>Barnard 1895</t>
  </si>
  <si>
    <t>Barnard 1894</t>
  </si>
  <si>
    <t>Col. C. 1848</t>
  </si>
  <si>
    <t>Barnard 1893</t>
  </si>
  <si>
    <t>Barnard 1896</t>
  </si>
  <si>
    <t>Barnard 1905</t>
  </si>
  <si>
    <t>Barnard 1903</t>
  </si>
  <si>
    <t>N =31</t>
  </si>
  <si>
    <t>Religion</t>
  </si>
  <si>
    <t>Club1</t>
  </si>
  <si>
    <t>Unitarian</t>
  </si>
  <si>
    <t>Episcopalian</t>
  </si>
  <si>
    <t>Protestant</t>
  </si>
  <si>
    <t>Presbyterian</t>
  </si>
  <si>
    <t>Catholic</t>
  </si>
  <si>
    <t>Jewish</t>
  </si>
  <si>
    <t>Baptist</t>
  </si>
  <si>
    <t>Unknown</t>
  </si>
  <si>
    <t>Bapt/Episc.</t>
  </si>
  <si>
    <t>Charles Stewart</t>
  </si>
  <si>
    <t>Occupation</t>
  </si>
  <si>
    <t>Firm</t>
  </si>
  <si>
    <t>Spouse</t>
  </si>
  <si>
    <t>S/Occupation</t>
  </si>
  <si>
    <t>Francis B. Arnold</t>
  </si>
  <si>
    <t>Broker</t>
  </si>
  <si>
    <t>Minister</t>
  </si>
  <si>
    <t>Ch. Incarnation</t>
  </si>
  <si>
    <t>Teacher</t>
  </si>
  <si>
    <t>Brearley School</t>
  </si>
  <si>
    <t>Lawyer</t>
  </si>
  <si>
    <t xml:space="preserve">Brownell &amp; Patterson </t>
  </si>
  <si>
    <t>Sarah Stoddard Sheffield</t>
  </si>
  <si>
    <t>Scribner's</t>
  </si>
  <si>
    <t>William C. Brownell</t>
  </si>
  <si>
    <t>Joseph H. Choate</t>
  </si>
  <si>
    <t>Coudert and Bros.</t>
  </si>
  <si>
    <t>Judge NY Supreme Ct.</t>
  </si>
  <si>
    <t>Jeanette Trivett</t>
  </si>
  <si>
    <t>Journalist</t>
  </si>
  <si>
    <t>Outlook</t>
  </si>
  <si>
    <t>Writer</t>
  </si>
  <si>
    <t xml:space="preserve">Dr. Alfred Meyer </t>
  </si>
  <si>
    <t>MD</t>
  </si>
  <si>
    <t>Publisher</t>
  </si>
  <si>
    <t>Ginn &amp; Co.</t>
  </si>
  <si>
    <t>Standard Oil</t>
  </si>
  <si>
    <t>John D. Rockefeller</t>
  </si>
  <si>
    <t>Banker</t>
  </si>
  <si>
    <t>Kuhn, Loeb</t>
  </si>
  <si>
    <t>J.P. Morgan lawyer</t>
  </si>
  <si>
    <t>James T.F. Stranahan</t>
  </si>
  <si>
    <t>Public  official</t>
  </si>
  <si>
    <t>James Talcott</t>
  </si>
  <si>
    <t>Dry goods retailer</t>
  </si>
  <si>
    <t>Brick Church</t>
  </si>
  <si>
    <t>Barnard/Miss Brown's School</t>
  </si>
  <si>
    <t>Dr.William B. Wood</t>
  </si>
  <si>
    <t>Early Barnard Trustees, Occupations, 1889-1914</t>
  </si>
  <si>
    <t>ID#</t>
  </si>
  <si>
    <t>Seth Low</t>
  </si>
  <si>
    <t>Columbia</t>
  </si>
  <si>
    <t>Henry Fairfield Osborn</t>
  </si>
  <si>
    <t>AMNHistory</t>
  </si>
  <si>
    <t>Scientist</t>
  </si>
  <si>
    <t>Abraham Archibald Anderson</t>
  </si>
  <si>
    <t>Artist</t>
  </si>
  <si>
    <t>George F. Canfield</t>
  </si>
  <si>
    <t>Law professor</t>
  </si>
  <si>
    <t>Henry M. Sanders</t>
  </si>
  <si>
    <t>Mad.Ave Baptist</t>
  </si>
  <si>
    <t>Milbank Mfund</t>
  </si>
  <si>
    <t>Manufacturer</t>
  </si>
  <si>
    <t>St.John Divine</t>
  </si>
  <si>
    <t>Lord, Day &amp; Lord</t>
  </si>
  <si>
    <t>Henry S. Nunn</t>
  </si>
  <si>
    <t>Milbank, Tweed</t>
  </si>
  <si>
    <t>Dr. Francis P. Kinnicut</t>
  </si>
  <si>
    <t>Spence School</t>
  </si>
  <si>
    <t>Retailer</t>
  </si>
  <si>
    <t>Milbank Fund</t>
  </si>
  <si>
    <t>Malcolm Douglas Whitman</t>
  </si>
  <si>
    <t>NY Fed. Reserve</t>
  </si>
  <si>
    <t>Herbert Parsons</t>
  </si>
  <si>
    <t>Anthropologist</t>
  </si>
  <si>
    <t>Charles Rumsey</t>
  </si>
  <si>
    <t>Sculptor/polo</t>
  </si>
  <si>
    <t>M. Ogden Reid</t>
  </si>
  <si>
    <t>NY Tribune</t>
  </si>
  <si>
    <t>Joined</t>
  </si>
  <si>
    <t>Left</t>
  </si>
  <si>
    <t>Reason</t>
  </si>
  <si>
    <t>Tenure</t>
  </si>
  <si>
    <t>Byear</t>
  </si>
  <si>
    <t>Dyear</t>
  </si>
  <si>
    <t>Resigned</t>
  </si>
  <si>
    <t>Died</t>
  </si>
  <si>
    <t>Early Barnard Trustees by Board Service, 1889-1914</t>
  </si>
  <si>
    <t>Osborne</t>
  </si>
  <si>
    <t>Term</t>
  </si>
  <si>
    <t>Alum1</t>
  </si>
  <si>
    <t>Alum2</t>
  </si>
  <si>
    <t>Alum3</t>
  </si>
  <si>
    <t>Alum4</t>
  </si>
  <si>
    <t>Early Barnard Trustees by Marital Status, 1889 - 1914</t>
  </si>
  <si>
    <t>Married</t>
  </si>
  <si>
    <t>Name of Spouse</t>
  </si>
  <si>
    <t>Lawyer/Devl.</t>
  </si>
  <si>
    <t>Tennis player</t>
  </si>
  <si>
    <t>Ed. Admin.</t>
  </si>
  <si>
    <t>William C.</t>
  </si>
  <si>
    <t>Josph Hodges Chotae</t>
  </si>
  <si>
    <t>Dr. Alfred Meyer</t>
  </si>
  <si>
    <t>John D. Rockefeller, Sr.</t>
  </si>
  <si>
    <t>James S. T. Stranahan</t>
  </si>
  <si>
    <t>Dr. William B. Wood</t>
  </si>
  <si>
    <t>Rev. Henry M. Sanders</t>
  </si>
  <si>
    <t>Carlo Speranza</t>
  </si>
  <si>
    <t>Henry N. Nunn</t>
  </si>
  <si>
    <t>Dr. Francis P. Kinnicutt</t>
  </si>
  <si>
    <t>Malcom Douglas Whitman</t>
  </si>
  <si>
    <t>Type</t>
  </si>
  <si>
    <t>OBM</t>
  </si>
  <si>
    <t>Age at Apt.</t>
  </si>
  <si>
    <t>LTBM</t>
  </si>
  <si>
    <t>A/LTBM</t>
  </si>
  <si>
    <t>R/LTBM</t>
  </si>
  <si>
    <t>Yale 1870</t>
  </si>
  <si>
    <t>Princeton 1879</t>
  </si>
  <si>
    <t>CU Law 1881</t>
  </si>
  <si>
    <t>Albany LS 1874</t>
  </si>
  <si>
    <t>Williams 1872</t>
  </si>
  <si>
    <t>HLS 1874</t>
  </si>
  <si>
    <t>Princeton 1896</t>
  </si>
  <si>
    <t>Harvard 1880</t>
  </si>
  <si>
    <t>Columbia C. 1868</t>
  </si>
  <si>
    <t>CU Law 1873</t>
  </si>
  <si>
    <t xml:space="preserve">Yale 1892 </t>
  </si>
  <si>
    <t>CU PhD 1899</t>
  </si>
  <si>
    <t>Men</t>
  </si>
  <si>
    <t>Women</t>
  </si>
  <si>
    <t>Alum</t>
  </si>
  <si>
    <t>Years</t>
  </si>
  <si>
    <t>died</t>
  </si>
  <si>
    <t>left NYC</t>
  </si>
  <si>
    <t>Not in NY</t>
  </si>
  <si>
    <t>Century/s</t>
  </si>
  <si>
    <t>Century</t>
  </si>
  <si>
    <t>Alumnae</t>
  </si>
  <si>
    <t>returnee to NYC</t>
  </si>
  <si>
    <t>Not in NYC</t>
  </si>
  <si>
    <t>Single woman</t>
  </si>
  <si>
    <t>Refused listing</t>
  </si>
  <si>
    <t>Alumna Tr.</t>
  </si>
  <si>
    <t>Left NYC</t>
  </si>
  <si>
    <t>S/Register</t>
  </si>
  <si>
    <t>No  Explan.</t>
  </si>
  <si>
    <t>No Explan.</t>
  </si>
  <si>
    <t>Single</t>
  </si>
  <si>
    <t>Ogden Reid</t>
  </si>
  <si>
    <t>Trustees</t>
  </si>
  <si>
    <t>#</t>
  </si>
  <si>
    <t>Members</t>
  </si>
  <si>
    <t>%</t>
  </si>
  <si>
    <t>Womens' spouses</t>
  </si>
  <si>
    <t>Listed</t>
  </si>
  <si>
    <r>
      <rPr>
        <b/>
        <u/>
        <sz val="11"/>
        <color theme="1"/>
        <rFont val="Calibri"/>
        <family val="2"/>
        <scheme val="minor"/>
      </rPr>
      <t>S/Register</t>
    </r>
    <r>
      <rPr>
        <b/>
        <sz val="11"/>
        <color theme="1"/>
        <rFont val="Calibri"/>
        <family val="2"/>
        <scheme val="minor"/>
      </rPr>
      <t xml:space="preserve"> (1901)</t>
    </r>
  </si>
  <si>
    <t>Died &lt; 1901</t>
  </si>
  <si>
    <t>Not in NYC 1901</t>
  </si>
  <si>
    <t>Refused Listing</t>
  </si>
  <si>
    <t>Alumnae Tr.</t>
  </si>
  <si>
    <t>Other Not Lited</t>
  </si>
  <si>
    <t>% w/o Expl.</t>
  </si>
  <si>
    <t>Assumed Prot.</t>
  </si>
  <si>
    <t>Assumed Protestant</t>
  </si>
  <si>
    <t>All Protestant</t>
  </si>
  <si>
    <t>Publishing</t>
  </si>
  <si>
    <t>Business</t>
  </si>
  <si>
    <t>Education</t>
  </si>
  <si>
    <t>Spouses</t>
  </si>
  <si>
    <t>Men Trustees</t>
  </si>
  <si>
    <t>Law</t>
  </si>
  <si>
    <t>Ministry</t>
  </si>
  <si>
    <t>Banking</t>
  </si>
  <si>
    <t>Non-Working</t>
  </si>
  <si>
    <t>Arts/Sports</t>
  </si>
  <si>
    <t>%  with Known  Occupations</t>
  </si>
  <si>
    <t>N = 55</t>
  </si>
  <si>
    <t>NYC</t>
  </si>
  <si>
    <t>2nd Address</t>
  </si>
  <si>
    <t>24 W 38th St.</t>
  </si>
  <si>
    <t>153 Fifth Ave.</t>
  </si>
  <si>
    <t>Residence</t>
  </si>
  <si>
    <t>One block west of 5th</t>
  </si>
  <si>
    <t>One block east of 5th</t>
  </si>
  <si>
    <t>2 blocks east of 5th</t>
  </si>
  <si>
    <t xml:space="preserve">3 blocks east of 5th </t>
  </si>
  <si>
    <t>Out Zone</t>
  </si>
  <si>
    <t>70 Fifth Avenue</t>
  </si>
  <si>
    <t>Between 37th and 74th</t>
  </si>
  <si>
    <t>Out of Zone</t>
  </si>
  <si>
    <t>Harvard LS</t>
  </si>
  <si>
    <t>Cambridge?</t>
  </si>
  <si>
    <t>Yale</t>
  </si>
  <si>
    <t>Princeton</t>
  </si>
  <si>
    <t>Barnard 1902</t>
  </si>
  <si>
    <t>Women Trustees</t>
  </si>
  <si>
    <t>Barnard</t>
  </si>
  <si>
    <t>Vassar</t>
  </si>
  <si>
    <t>Michigan</t>
  </si>
  <si>
    <t>Col. Grads</t>
  </si>
  <si>
    <t>Some College</t>
  </si>
  <si>
    <t>No College</t>
  </si>
  <si>
    <t xml:space="preserve">Princeton </t>
  </si>
  <si>
    <t>Harvard College</t>
  </si>
  <si>
    <t>Columbia College</t>
  </si>
  <si>
    <t>Amherst</t>
  </si>
  <si>
    <t>Union</t>
  </si>
  <si>
    <t>CCNY</t>
  </si>
  <si>
    <t>Harvard Law</t>
  </si>
  <si>
    <t>Columbia law</t>
  </si>
  <si>
    <t>Grads</t>
  </si>
  <si>
    <t>Spouse Gradss</t>
  </si>
  <si>
    <t>Total</t>
  </si>
  <si>
    <t>*</t>
  </si>
  <si>
    <t>Jacob Schiff</t>
  </si>
  <si>
    <t>Charles S. Smith</t>
  </si>
  <si>
    <t>no College or PS</t>
  </si>
  <si>
    <t>George W. Smith</t>
  </si>
  <si>
    <t>College /PS Grads</t>
  </si>
  <si>
    <t>All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</si>
</sst>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37" workbookViewId="0">
      <selection activeCell="S48" sqref="R48:S48"/>
    </sheetView>
  </sheetViews>
  <sheetFormatPr defaultRowHeight="15" x14ac:dyDescent="0.25"/>
  <cols>
    <col min="2" max="2" width="15.85546875" customWidth="1"/>
    <col min="3" max="3" width="13.5703125" customWidth="1"/>
    <col min="4" max="4" width="16.42578125" customWidth="1"/>
    <col min="9" max="9" width="9.140625" style="1"/>
    <col min="10" max="10" width="9.5703125" bestFit="1" customWidth="1"/>
    <col min="11" max="12" width="9.140625" style="1"/>
    <col min="13" max="13" width="10.5703125" style="1" customWidth="1"/>
  </cols>
  <sheetData>
    <row r="1" spans="1:13" s="3" customFormat="1" x14ac:dyDescent="0.25">
      <c r="A1" s="3" t="s">
        <v>310</v>
      </c>
      <c r="F1" s="3" t="s">
        <v>180</v>
      </c>
      <c r="I1" s="2"/>
      <c r="K1" s="2"/>
      <c r="L1" s="2"/>
      <c r="M1" s="2"/>
    </row>
    <row r="4" spans="1:13" x14ac:dyDescent="0.25">
      <c r="A4" s="2" t="s">
        <v>100</v>
      </c>
      <c r="B4" s="2" t="s">
        <v>101</v>
      </c>
      <c r="C4" s="2" t="s">
        <v>102</v>
      </c>
      <c r="D4" s="2" t="s">
        <v>103</v>
      </c>
      <c r="E4" s="2" t="s">
        <v>104</v>
      </c>
      <c r="F4" s="2" t="s">
        <v>302</v>
      </c>
      <c r="G4" s="2" t="s">
        <v>303</v>
      </c>
      <c r="H4" s="2" t="s">
        <v>304</v>
      </c>
      <c r="I4" s="2" t="s">
        <v>334</v>
      </c>
      <c r="J4" s="2" t="s">
        <v>305</v>
      </c>
      <c r="K4" s="2" t="s">
        <v>306</v>
      </c>
      <c r="L4" s="2" t="s">
        <v>307</v>
      </c>
      <c r="M4" s="2" t="s">
        <v>336</v>
      </c>
    </row>
    <row r="5" spans="1:13" x14ac:dyDescent="0.25">
      <c r="A5" s="1">
        <v>1</v>
      </c>
      <c r="B5" s="1" t="s">
        <v>108</v>
      </c>
      <c r="C5" s="1" t="s">
        <v>109</v>
      </c>
      <c r="D5" s="1" t="s">
        <v>110</v>
      </c>
      <c r="E5" s="1">
        <v>0</v>
      </c>
      <c r="F5" s="1">
        <v>1889</v>
      </c>
      <c r="G5" s="1">
        <v>1900</v>
      </c>
      <c r="H5" s="1" t="s">
        <v>308</v>
      </c>
      <c r="I5" s="1" t="s">
        <v>335</v>
      </c>
      <c r="J5" s="1">
        <f>G5-F5+1</f>
        <v>12</v>
      </c>
      <c r="K5" s="1">
        <v>1844</v>
      </c>
      <c r="L5" s="1">
        <v>1904</v>
      </c>
      <c r="M5" s="1">
        <f>1889-K5</f>
        <v>45</v>
      </c>
    </row>
    <row r="6" spans="1:13" x14ac:dyDescent="0.25">
      <c r="A6" s="1">
        <v>2</v>
      </c>
      <c r="B6" s="1" t="s">
        <v>112</v>
      </c>
      <c r="C6" s="1"/>
      <c r="D6" s="1" t="s">
        <v>113</v>
      </c>
      <c r="E6" s="1">
        <v>1</v>
      </c>
      <c r="F6" s="1">
        <v>1889</v>
      </c>
      <c r="G6" s="1">
        <v>1895</v>
      </c>
      <c r="H6" s="1" t="s">
        <v>309</v>
      </c>
      <c r="I6" s="1" t="s">
        <v>335</v>
      </c>
      <c r="J6" s="1">
        <f>G6-F6+1</f>
        <v>7</v>
      </c>
      <c r="K6" s="1">
        <v>1845</v>
      </c>
      <c r="L6" s="1">
        <v>1895</v>
      </c>
      <c r="M6" s="1">
        <f t="shared" ref="M6:M26" si="0">1889-K6</f>
        <v>44</v>
      </c>
    </row>
    <row r="7" spans="1:13" x14ac:dyDescent="0.25">
      <c r="A7" s="1">
        <v>3</v>
      </c>
      <c r="B7" s="1" t="s">
        <v>114</v>
      </c>
      <c r="C7" s="1"/>
      <c r="D7" s="1" t="s">
        <v>115</v>
      </c>
      <c r="E7" s="1">
        <v>0</v>
      </c>
      <c r="F7" s="1">
        <v>1889</v>
      </c>
      <c r="G7" s="1">
        <v>1906</v>
      </c>
      <c r="H7" s="1" t="s">
        <v>308</v>
      </c>
      <c r="I7" s="1" t="s">
        <v>335</v>
      </c>
      <c r="J7" s="1">
        <f t="shared" ref="J7:J26" si="1">G7-F7+1</f>
        <v>18</v>
      </c>
      <c r="K7" s="1">
        <v>1857</v>
      </c>
      <c r="L7" s="1">
        <v>1941</v>
      </c>
      <c r="M7" s="1">
        <f t="shared" si="0"/>
        <v>32</v>
      </c>
    </row>
    <row r="8" spans="1:13" x14ac:dyDescent="0.25">
      <c r="A8" s="1">
        <v>4</v>
      </c>
      <c r="B8" s="1" t="s">
        <v>116</v>
      </c>
      <c r="C8" s="1"/>
      <c r="D8" s="1" t="s">
        <v>117</v>
      </c>
      <c r="E8" s="1">
        <v>1</v>
      </c>
      <c r="F8" s="1">
        <v>1889</v>
      </c>
      <c r="G8" s="1">
        <v>1910</v>
      </c>
      <c r="H8" s="1" t="s">
        <v>309</v>
      </c>
      <c r="I8" s="1" t="s">
        <v>335</v>
      </c>
      <c r="J8" s="1">
        <f t="shared" si="1"/>
        <v>22</v>
      </c>
      <c r="K8" s="1">
        <v>1830</v>
      </c>
      <c r="L8" s="1">
        <v>1918</v>
      </c>
      <c r="M8" s="1">
        <f t="shared" si="0"/>
        <v>59</v>
      </c>
    </row>
    <row r="9" spans="1:13" x14ac:dyDescent="0.25">
      <c r="A9" s="1">
        <v>5</v>
      </c>
      <c r="B9" s="1" t="s">
        <v>119</v>
      </c>
      <c r="C9" s="1"/>
      <c r="D9" s="1" t="s">
        <v>117</v>
      </c>
      <c r="E9" s="1">
        <v>0</v>
      </c>
      <c r="F9" s="1">
        <v>1889</v>
      </c>
      <c r="G9" s="1">
        <v>1906</v>
      </c>
      <c r="H9" s="1" t="s">
        <v>308</v>
      </c>
      <c r="I9" s="1" t="s">
        <v>335</v>
      </c>
      <c r="J9" s="1">
        <f t="shared" si="1"/>
        <v>18</v>
      </c>
      <c r="K9" s="1">
        <v>1851</v>
      </c>
      <c r="L9" s="1">
        <v>1911</v>
      </c>
      <c r="M9" s="1">
        <f t="shared" si="0"/>
        <v>38</v>
      </c>
    </row>
    <row r="10" spans="1:13" x14ac:dyDescent="0.25">
      <c r="A10" s="1">
        <v>6</v>
      </c>
      <c r="B10" s="1" t="s">
        <v>121</v>
      </c>
      <c r="C10" s="1" t="s">
        <v>122</v>
      </c>
      <c r="D10" s="1" t="s">
        <v>123</v>
      </c>
      <c r="E10" s="1">
        <v>0</v>
      </c>
      <c r="F10" s="1">
        <v>1889</v>
      </c>
      <c r="G10" s="1">
        <v>1929</v>
      </c>
      <c r="H10" s="1" t="s">
        <v>309</v>
      </c>
      <c r="I10" s="1" t="s">
        <v>335</v>
      </c>
      <c r="J10" s="1">
        <f t="shared" si="1"/>
        <v>41</v>
      </c>
      <c r="K10" s="1">
        <v>1832</v>
      </c>
      <c r="L10" s="1">
        <v>1929</v>
      </c>
      <c r="M10" s="1">
        <f t="shared" si="0"/>
        <v>57</v>
      </c>
    </row>
    <row r="11" spans="1:13" x14ac:dyDescent="0.25">
      <c r="A11" s="1">
        <v>7</v>
      </c>
      <c r="B11" s="1" t="s">
        <v>125</v>
      </c>
      <c r="C11" s="1"/>
      <c r="D11" s="1" t="s">
        <v>126</v>
      </c>
      <c r="E11" s="1">
        <v>1</v>
      </c>
      <c r="F11" s="1">
        <v>1889</v>
      </c>
      <c r="G11" s="1">
        <v>1902</v>
      </c>
      <c r="H11" s="1" t="s">
        <v>309</v>
      </c>
      <c r="I11" s="1" t="s">
        <v>335</v>
      </c>
      <c r="J11" s="1">
        <f t="shared" si="1"/>
        <v>14</v>
      </c>
      <c r="K11" s="1">
        <v>1832</v>
      </c>
      <c r="L11" s="1">
        <v>1903</v>
      </c>
      <c r="M11" s="1">
        <f t="shared" si="0"/>
        <v>57</v>
      </c>
    </row>
    <row r="12" spans="1:13" x14ac:dyDescent="0.25">
      <c r="A12" s="1">
        <v>8</v>
      </c>
      <c r="B12" s="1" t="s">
        <v>128</v>
      </c>
      <c r="C12" s="1"/>
      <c r="D12" s="1" t="s">
        <v>129</v>
      </c>
      <c r="E12" s="1">
        <v>1</v>
      </c>
      <c r="F12" s="1">
        <v>1889</v>
      </c>
      <c r="G12" s="1">
        <v>1894</v>
      </c>
      <c r="H12" s="1" t="s">
        <v>308</v>
      </c>
      <c r="I12" s="1" t="s">
        <v>335</v>
      </c>
      <c r="J12" s="1">
        <f t="shared" si="1"/>
        <v>6</v>
      </c>
      <c r="K12" s="1">
        <v>1818</v>
      </c>
      <c r="L12" s="1">
        <v>1902</v>
      </c>
      <c r="M12" s="1">
        <f t="shared" si="0"/>
        <v>71</v>
      </c>
    </row>
    <row r="13" spans="1:13" x14ac:dyDescent="0.25">
      <c r="A13" s="1">
        <v>9</v>
      </c>
      <c r="B13" s="1" t="s">
        <v>131</v>
      </c>
      <c r="C13" s="1"/>
      <c r="D13" s="1" t="s">
        <v>132</v>
      </c>
      <c r="E13" s="1">
        <v>1</v>
      </c>
      <c r="F13" s="1">
        <v>1889</v>
      </c>
      <c r="G13" s="1">
        <v>1895</v>
      </c>
      <c r="H13" s="1" t="s">
        <v>308</v>
      </c>
      <c r="I13" s="1" t="s">
        <v>335</v>
      </c>
      <c r="J13" s="1">
        <f t="shared" si="1"/>
        <v>7</v>
      </c>
      <c r="K13" s="1">
        <v>1826</v>
      </c>
      <c r="L13" s="1">
        <v>1902</v>
      </c>
      <c r="M13" s="1">
        <f t="shared" si="0"/>
        <v>63</v>
      </c>
    </row>
    <row r="14" spans="1:13" x14ac:dyDescent="0.25">
      <c r="A14" s="1">
        <v>10</v>
      </c>
      <c r="B14" s="1" t="s">
        <v>134</v>
      </c>
      <c r="C14" s="1"/>
      <c r="D14" s="1" t="s">
        <v>135</v>
      </c>
      <c r="E14" s="1">
        <v>1</v>
      </c>
      <c r="F14" s="1">
        <v>1889</v>
      </c>
      <c r="G14" s="1">
        <v>1905</v>
      </c>
      <c r="H14" s="1" t="s">
        <v>308</v>
      </c>
      <c r="I14" s="1" t="s">
        <v>335</v>
      </c>
      <c r="J14" s="1">
        <f t="shared" si="1"/>
        <v>17</v>
      </c>
      <c r="K14" s="1">
        <v>1846</v>
      </c>
      <c r="L14" s="1">
        <v>1916</v>
      </c>
      <c r="M14" s="1">
        <f t="shared" si="0"/>
        <v>43</v>
      </c>
    </row>
    <row r="15" spans="1:13" x14ac:dyDescent="0.25">
      <c r="A15" s="1">
        <v>11</v>
      </c>
      <c r="B15" s="1" t="s">
        <v>137</v>
      </c>
      <c r="C15" s="1" t="s">
        <v>138</v>
      </c>
      <c r="D15" s="1" t="s">
        <v>139</v>
      </c>
      <c r="E15" s="1">
        <v>0</v>
      </c>
      <c r="F15" s="1">
        <v>1889</v>
      </c>
      <c r="G15" s="1">
        <v>1951</v>
      </c>
      <c r="H15" s="1" t="s">
        <v>309</v>
      </c>
      <c r="I15" s="1" t="s">
        <v>335</v>
      </c>
      <c r="J15" s="1">
        <f t="shared" si="1"/>
        <v>63</v>
      </c>
      <c r="K15" s="1">
        <v>1867</v>
      </c>
      <c r="L15" s="1">
        <v>1951</v>
      </c>
      <c r="M15" s="1">
        <f t="shared" si="0"/>
        <v>22</v>
      </c>
    </row>
    <row r="16" spans="1:13" x14ac:dyDescent="0.25">
      <c r="A16" s="1">
        <v>12</v>
      </c>
      <c r="B16" s="1" t="s">
        <v>141</v>
      </c>
      <c r="C16" s="1"/>
      <c r="D16" s="1" t="s">
        <v>142</v>
      </c>
      <c r="E16" s="1">
        <v>1</v>
      </c>
      <c r="F16" s="1">
        <v>1889</v>
      </c>
      <c r="G16" s="1">
        <v>1936</v>
      </c>
      <c r="H16" s="1" t="s">
        <v>309</v>
      </c>
      <c r="I16" s="1" t="s">
        <v>335</v>
      </c>
      <c r="J16" s="1">
        <f t="shared" si="1"/>
        <v>48</v>
      </c>
      <c r="K16" s="1">
        <v>1855</v>
      </c>
      <c r="L16" s="1">
        <v>1936</v>
      </c>
      <c r="M16" s="1">
        <f t="shared" si="0"/>
        <v>34</v>
      </c>
    </row>
    <row r="17" spans="1:13" x14ac:dyDescent="0.25">
      <c r="A17" s="1">
        <v>13</v>
      </c>
      <c r="B17" s="1" t="s">
        <v>144</v>
      </c>
      <c r="C17" s="1" t="s">
        <v>145</v>
      </c>
      <c r="D17" s="1" t="s">
        <v>146</v>
      </c>
      <c r="E17" s="1">
        <v>0</v>
      </c>
      <c r="F17" s="1">
        <v>1889</v>
      </c>
      <c r="G17" s="1">
        <v>1891</v>
      </c>
      <c r="H17" s="1" t="s">
        <v>308</v>
      </c>
      <c r="I17" s="1" t="s">
        <v>335</v>
      </c>
      <c r="J17" s="1">
        <f t="shared" si="1"/>
        <v>3</v>
      </c>
      <c r="K17" s="1">
        <v>1839</v>
      </c>
      <c r="L17" s="1">
        <v>1915</v>
      </c>
      <c r="M17" s="1">
        <f t="shared" si="0"/>
        <v>50</v>
      </c>
    </row>
    <row r="18" spans="1:13" x14ac:dyDescent="0.25">
      <c r="A18" s="1">
        <v>14</v>
      </c>
      <c r="B18" s="1" t="s">
        <v>148</v>
      </c>
      <c r="C18" s="1"/>
      <c r="D18" s="1" t="s">
        <v>149</v>
      </c>
      <c r="E18" s="1">
        <v>1</v>
      </c>
      <c r="F18" s="1">
        <v>1889</v>
      </c>
      <c r="G18" s="1">
        <v>1896</v>
      </c>
      <c r="H18" s="1" t="s">
        <v>308</v>
      </c>
      <c r="I18" s="1" t="s">
        <v>335</v>
      </c>
      <c r="J18" s="1">
        <f t="shared" si="1"/>
        <v>8</v>
      </c>
      <c r="K18" s="1">
        <v>1847</v>
      </c>
      <c r="L18" s="1">
        <v>1920</v>
      </c>
      <c r="M18" s="1">
        <f t="shared" si="0"/>
        <v>42</v>
      </c>
    </row>
    <row r="19" spans="1:13" x14ac:dyDescent="0.25">
      <c r="A19" s="1">
        <v>15</v>
      </c>
      <c r="B19" s="1" t="s">
        <v>151</v>
      </c>
      <c r="C19" s="1"/>
      <c r="D19" s="1" t="s">
        <v>152</v>
      </c>
      <c r="E19" s="1">
        <v>1</v>
      </c>
      <c r="F19" s="1">
        <v>1889</v>
      </c>
      <c r="G19" s="1">
        <v>1890</v>
      </c>
      <c r="H19" s="1" t="s">
        <v>308</v>
      </c>
      <c r="I19" s="1" t="s">
        <v>335</v>
      </c>
      <c r="J19" s="1">
        <f t="shared" si="1"/>
        <v>2</v>
      </c>
      <c r="K19" s="1">
        <v>1846</v>
      </c>
      <c r="L19" s="1">
        <v>1920</v>
      </c>
      <c r="M19" s="1">
        <f t="shared" si="0"/>
        <v>43</v>
      </c>
    </row>
    <row r="20" spans="1:13" x14ac:dyDescent="0.25">
      <c r="A20" s="1">
        <v>16</v>
      </c>
      <c r="B20" s="1" t="s">
        <v>154</v>
      </c>
      <c r="C20" s="1" t="s">
        <v>155</v>
      </c>
      <c r="D20" s="1" t="s">
        <v>156</v>
      </c>
      <c r="E20" s="1">
        <v>0</v>
      </c>
      <c r="F20" s="1">
        <v>1889</v>
      </c>
      <c r="G20" s="1">
        <v>1905</v>
      </c>
      <c r="H20" s="1" t="s">
        <v>309</v>
      </c>
      <c r="I20" s="1" t="s">
        <v>335</v>
      </c>
      <c r="J20" s="1">
        <f t="shared" si="1"/>
        <v>17</v>
      </c>
      <c r="K20" s="1">
        <v>1832</v>
      </c>
      <c r="L20" s="1">
        <v>1905</v>
      </c>
      <c r="M20" s="1">
        <f t="shared" si="0"/>
        <v>57</v>
      </c>
    </row>
    <row r="21" spans="1:13" x14ac:dyDescent="0.25">
      <c r="A21" s="1">
        <v>17</v>
      </c>
      <c r="B21" s="1" t="s">
        <v>158</v>
      </c>
      <c r="C21" s="1" t="s">
        <v>159</v>
      </c>
      <c r="D21" s="1" t="s">
        <v>160</v>
      </c>
      <c r="E21" s="1">
        <v>0</v>
      </c>
      <c r="F21" s="1">
        <v>1889</v>
      </c>
      <c r="G21" s="1">
        <v>1921</v>
      </c>
      <c r="H21" s="1" t="s">
        <v>309</v>
      </c>
      <c r="I21" s="1" t="s">
        <v>335</v>
      </c>
      <c r="J21" s="1">
        <f t="shared" si="1"/>
        <v>33</v>
      </c>
      <c r="K21" s="1">
        <v>1842</v>
      </c>
      <c r="L21" s="1">
        <v>1921</v>
      </c>
      <c r="M21" s="1">
        <f t="shared" si="0"/>
        <v>47</v>
      </c>
    </row>
    <row r="22" spans="1:13" x14ac:dyDescent="0.25">
      <c r="A22" s="1">
        <v>18</v>
      </c>
      <c r="B22" s="1" t="s">
        <v>162</v>
      </c>
      <c r="C22" s="1"/>
      <c r="D22" s="1" t="s">
        <v>163</v>
      </c>
      <c r="E22" s="1">
        <v>1</v>
      </c>
      <c r="F22" s="1">
        <v>1889</v>
      </c>
      <c r="G22" s="1">
        <v>1891</v>
      </c>
      <c r="H22" s="1" t="s">
        <v>308</v>
      </c>
      <c r="I22" s="1" t="s">
        <v>335</v>
      </c>
      <c r="J22" s="1">
        <f t="shared" si="1"/>
        <v>3</v>
      </c>
      <c r="K22" s="1">
        <v>1852</v>
      </c>
      <c r="L22" s="1">
        <v>1933</v>
      </c>
      <c r="M22" s="1">
        <f t="shared" si="0"/>
        <v>37</v>
      </c>
    </row>
    <row r="23" spans="1:13" x14ac:dyDescent="0.25">
      <c r="A23" s="1">
        <v>19</v>
      </c>
      <c r="B23" s="1" t="s">
        <v>49</v>
      </c>
      <c r="C23" s="1"/>
      <c r="D23" s="1" t="s">
        <v>165</v>
      </c>
      <c r="E23" s="1">
        <v>0</v>
      </c>
      <c r="F23" s="1">
        <v>1889</v>
      </c>
      <c r="G23" s="1">
        <v>1894</v>
      </c>
      <c r="H23" s="1" t="s">
        <v>309</v>
      </c>
      <c r="I23" s="1" t="s">
        <v>335</v>
      </c>
      <c r="J23" s="1">
        <f t="shared" si="1"/>
        <v>6</v>
      </c>
      <c r="K23" s="1">
        <v>1853</v>
      </c>
      <c r="L23" s="1">
        <v>1894</v>
      </c>
      <c r="M23" s="1">
        <f t="shared" si="0"/>
        <v>36</v>
      </c>
    </row>
    <row r="24" spans="1:13" x14ac:dyDescent="0.25">
      <c r="A24" s="1">
        <v>20</v>
      </c>
      <c r="B24" s="1" t="s">
        <v>167</v>
      </c>
      <c r="C24" s="1"/>
      <c r="D24" s="1" t="s">
        <v>168</v>
      </c>
      <c r="E24" s="1">
        <v>1</v>
      </c>
      <c r="F24" s="1">
        <v>1889</v>
      </c>
      <c r="G24" s="1">
        <v>1902</v>
      </c>
      <c r="H24" s="1" t="s">
        <v>308</v>
      </c>
      <c r="I24" s="1" t="s">
        <v>335</v>
      </c>
      <c r="J24" s="1">
        <f t="shared" si="1"/>
        <v>14</v>
      </c>
      <c r="K24" s="1">
        <v>1840</v>
      </c>
      <c r="L24" s="1">
        <v>1925</v>
      </c>
      <c r="M24" s="1">
        <f t="shared" si="0"/>
        <v>49</v>
      </c>
    </row>
    <row r="25" spans="1:13" x14ac:dyDescent="0.25">
      <c r="A25" s="1">
        <v>21</v>
      </c>
      <c r="B25" s="1" t="s">
        <v>170</v>
      </c>
      <c r="C25" s="1"/>
      <c r="D25" s="1" t="s">
        <v>171</v>
      </c>
      <c r="E25" s="1">
        <v>0</v>
      </c>
      <c r="F25" s="1">
        <v>1889</v>
      </c>
      <c r="G25" s="1">
        <v>1897</v>
      </c>
      <c r="H25" s="1" t="s">
        <v>308</v>
      </c>
      <c r="I25" s="1" t="s">
        <v>335</v>
      </c>
      <c r="J25" s="1">
        <f t="shared" si="1"/>
        <v>9</v>
      </c>
      <c r="K25" s="1">
        <v>1855</v>
      </c>
      <c r="M25" s="1">
        <f t="shared" si="0"/>
        <v>34</v>
      </c>
    </row>
    <row r="26" spans="1:13" x14ac:dyDescent="0.25">
      <c r="A26" s="1">
        <v>22</v>
      </c>
      <c r="B26" s="1" t="s">
        <v>173</v>
      </c>
      <c r="C26" s="1" t="s">
        <v>174</v>
      </c>
      <c r="D26" s="1" t="s">
        <v>175</v>
      </c>
      <c r="E26" s="1">
        <v>0</v>
      </c>
      <c r="F26" s="1">
        <v>1889</v>
      </c>
      <c r="G26" s="1">
        <v>1895</v>
      </c>
      <c r="H26" s="1" t="s">
        <v>308</v>
      </c>
      <c r="I26" s="1" t="s">
        <v>335</v>
      </c>
      <c r="J26" s="1">
        <f t="shared" si="1"/>
        <v>7</v>
      </c>
      <c r="K26" s="1">
        <v>1853</v>
      </c>
      <c r="M26" s="1">
        <f t="shared" si="0"/>
        <v>36</v>
      </c>
    </row>
    <row r="27" spans="1:13" x14ac:dyDescent="0.25">
      <c r="A27" s="1">
        <v>23</v>
      </c>
      <c r="B27" s="1" t="s">
        <v>0</v>
      </c>
      <c r="C27" s="1" t="s">
        <v>1</v>
      </c>
      <c r="D27" s="1" t="s">
        <v>2</v>
      </c>
      <c r="E27" s="1">
        <v>0</v>
      </c>
      <c r="F27" s="1">
        <v>1891</v>
      </c>
      <c r="G27" s="1">
        <v>1912</v>
      </c>
      <c r="H27" s="1" t="s">
        <v>308</v>
      </c>
      <c r="I27" s="1" t="s">
        <v>337</v>
      </c>
      <c r="J27" s="1">
        <f>G27-F27+1</f>
        <v>22</v>
      </c>
    </row>
    <row r="28" spans="1:13" x14ac:dyDescent="0.25">
      <c r="A28" s="1">
        <v>24</v>
      </c>
      <c r="B28" s="1" t="s">
        <v>4</v>
      </c>
      <c r="C28" s="1"/>
      <c r="D28" s="1" t="s">
        <v>5</v>
      </c>
      <c r="E28" s="1">
        <v>1</v>
      </c>
      <c r="F28" s="1">
        <v>1891</v>
      </c>
      <c r="G28" s="1">
        <v>1897</v>
      </c>
      <c r="H28" s="1" t="s">
        <v>308</v>
      </c>
      <c r="I28" s="1" t="s">
        <v>337</v>
      </c>
      <c r="J28" s="1">
        <f t="shared" ref="J28:J36" si="2">G28-F28+1</f>
        <v>7</v>
      </c>
    </row>
    <row r="29" spans="1:13" x14ac:dyDescent="0.25">
      <c r="A29" s="1">
        <v>25</v>
      </c>
      <c r="B29" s="1" t="s">
        <v>7</v>
      </c>
      <c r="C29" s="1" t="s">
        <v>8</v>
      </c>
      <c r="D29" s="1" t="s">
        <v>311</v>
      </c>
      <c r="E29" s="1">
        <v>0</v>
      </c>
      <c r="F29" s="1">
        <v>1893</v>
      </c>
      <c r="G29" s="1">
        <v>1930</v>
      </c>
      <c r="H29" s="1" t="s">
        <v>309</v>
      </c>
      <c r="I29" s="1" t="s">
        <v>337</v>
      </c>
      <c r="J29" s="1">
        <f t="shared" si="2"/>
        <v>38</v>
      </c>
      <c r="K29" s="1">
        <v>1858</v>
      </c>
      <c r="L29" s="1">
        <v>1930</v>
      </c>
      <c r="M29" s="1">
        <f>F29-K29+1</f>
        <v>36</v>
      </c>
    </row>
    <row r="30" spans="1:13" x14ac:dyDescent="0.25">
      <c r="A30" s="1">
        <v>26</v>
      </c>
      <c r="B30" s="1" t="s">
        <v>11</v>
      </c>
      <c r="C30" s="1" t="s">
        <v>12</v>
      </c>
      <c r="D30" s="1" t="s">
        <v>13</v>
      </c>
      <c r="E30" s="1">
        <v>0</v>
      </c>
      <c r="F30" s="1">
        <v>1894</v>
      </c>
      <c r="G30" s="1">
        <v>1921</v>
      </c>
      <c r="H30" s="1" t="s">
        <v>309</v>
      </c>
      <c r="I30" s="1" t="s">
        <v>337</v>
      </c>
      <c r="J30" s="1">
        <f t="shared" si="2"/>
        <v>28</v>
      </c>
      <c r="K30" s="1">
        <v>1850</v>
      </c>
      <c r="L30" s="1">
        <v>1921</v>
      </c>
      <c r="M30" s="1">
        <f>F30-K30+1</f>
        <v>45</v>
      </c>
    </row>
    <row r="31" spans="1:13" x14ac:dyDescent="0.25">
      <c r="A31" s="1">
        <v>27</v>
      </c>
      <c r="B31" s="1" t="s">
        <v>15</v>
      </c>
      <c r="C31" s="1" t="s">
        <v>16</v>
      </c>
      <c r="D31" s="1" t="s">
        <v>17</v>
      </c>
      <c r="E31" s="1">
        <v>0</v>
      </c>
      <c r="F31" s="1">
        <v>1894</v>
      </c>
      <c r="G31" s="1">
        <v>1897</v>
      </c>
      <c r="H31" s="1" t="s">
        <v>309</v>
      </c>
      <c r="I31" s="1" t="s">
        <v>337</v>
      </c>
      <c r="J31" s="1">
        <f t="shared" si="2"/>
        <v>4</v>
      </c>
      <c r="L31" s="1">
        <v>1897</v>
      </c>
    </row>
    <row r="32" spans="1:13" x14ac:dyDescent="0.25">
      <c r="A32" s="1">
        <v>28</v>
      </c>
      <c r="B32" s="1" t="s">
        <v>19</v>
      </c>
      <c r="C32" s="1"/>
      <c r="D32" s="1" t="s">
        <v>20</v>
      </c>
      <c r="E32" s="1">
        <v>1</v>
      </c>
      <c r="F32" s="1">
        <v>1895</v>
      </c>
      <c r="G32" s="1">
        <v>1910</v>
      </c>
      <c r="H32" s="1" t="s">
        <v>309</v>
      </c>
      <c r="I32" s="1" t="s">
        <v>337</v>
      </c>
      <c r="J32" s="1">
        <f t="shared" si="2"/>
        <v>16</v>
      </c>
      <c r="K32" s="1">
        <v>1851</v>
      </c>
      <c r="L32" s="1">
        <v>1910</v>
      </c>
      <c r="M32" s="1">
        <f t="shared" ref="M32:M35" si="3">F32-K32+1</f>
        <v>45</v>
      </c>
    </row>
    <row r="33" spans="1:13" x14ac:dyDescent="0.25">
      <c r="A33" s="1">
        <v>29</v>
      </c>
      <c r="B33" s="1" t="s">
        <v>22</v>
      </c>
      <c r="C33" s="1"/>
      <c r="D33" s="1" t="s">
        <v>23</v>
      </c>
      <c r="E33" s="1">
        <v>0</v>
      </c>
      <c r="F33" s="1">
        <v>1896</v>
      </c>
      <c r="G33" s="1">
        <v>1905</v>
      </c>
      <c r="H33" s="1" t="s">
        <v>309</v>
      </c>
      <c r="I33" s="1" t="s">
        <v>337</v>
      </c>
      <c r="J33" s="1">
        <f t="shared" si="2"/>
        <v>10</v>
      </c>
      <c r="L33" s="1">
        <v>1905</v>
      </c>
    </row>
    <row r="34" spans="1:13" x14ac:dyDescent="0.25">
      <c r="A34" s="1">
        <v>30</v>
      </c>
      <c r="B34" s="1" t="s">
        <v>25</v>
      </c>
      <c r="C34" s="1"/>
      <c r="D34" s="1" t="s">
        <v>26</v>
      </c>
      <c r="E34" s="1">
        <v>1</v>
      </c>
      <c r="F34" s="1">
        <v>1896</v>
      </c>
      <c r="G34" s="1">
        <v>1934</v>
      </c>
      <c r="H34" s="1" t="s">
        <v>309</v>
      </c>
      <c r="I34" s="1" t="s">
        <v>337</v>
      </c>
      <c r="J34" s="1">
        <f t="shared" si="2"/>
        <v>39</v>
      </c>
      <c r="K34" s="1">
        <v>1858</v>
      </c>
      <c r="L34" s="1">
        <v>1934</v>
      </c>
      <c r="M34" s="1">
        <f t="shared" si="3"/>
        <v>39</v>
      </c>
    </row>
    <row r="35" spans="1:13" x14ac:dyDescent="0.25">
      <c r="A35" s="1">
        <v>31</v>
      </c>
      <c r="B35" s="1" t="s">
        <v>28</v>
      </c>
      <c r="C35" s="1"/>
      <c r="D35" s="1" t="s">
        <v>29</v>
      </c>
      <c r="E35" s="1">
        <v>1</v>
      </c>
      <c r="F35" s="1">
        <v>1897</v>
      </c>
      <c r="G35" s="1">
        <v>1903</v>
      </c>
      <c r="H35" s="1" t="s">
        <v>309</v>
      </c>
      <c r="I35" s="1" t="s">
        <v>337</v>
      </c>
      <c r="J35" s="1">
        <f t="shared" si="2"/>
        <v>7</v>
      </c>
      <c r="K35" s="1">
        <v>1822</v>
      </c>
      <c r="L35" s="1">
        <v>1903</v>
      </c>
      <c r="M35" s="1">
        <f t="shared" si="3"/>
        <v>76</v>
      </c>
    </row>
    <row r="36" spans="1:13" x14ac:dyDescent="0.25">
      <c r="A36" s="1">
        <v>32</v>
      </c>
      <c r="B36" s="1" t="s">
        <v>31</v>
      </c>
      <c r="C36" s="1"/>
      <c r="D36" s="1" t="s">
        <v>32</v>
      </c>
      <c r="E36" s="1">
        <v>1</v>
      </c>
      <c r="F36" s="1">
        <v>1897</v>
      </c>
      <c r="G36" s="1">
        <v>1901</v>
      </c>
      <c r="H36" s="1" t="s">
        <v>309</v>
      </c>
      <c r="I36" s="1" t="s">
        <v>337</v>
      </c>
      <c r="J36" s="1">
        <f t="shared" si="2"/>
        <v>5</v>
      </c>
      <c r="L36" s="1">
        <v>1901</v>
      </c>
    </row>
    <row r="37" spans="1:13" x14ac:dyDescent="0.25">
      <c r="A37" s="1">
        <v>33</v>
      </c>
      <c r="B37" s="1" t="s">
        <v>34</v>
      </c>
      <c r="C37" s="1" t="s">
        <v>35</v>
      </c>
      <c r="D37" s="1" t="s">
        <v>36</v>
      </c>
      <c r="E37" s="1">
        <v>0</v>
      </c>
      <c r="F37" s="1">
        <v>1898</v>
      </c>
      <c r="G37" s="1">
        <v>1903</v>
      </c>
      <c r="H37" s="1" t="s">
        <v>312</v>
      </c>
      <c r="I37" s="1" t="s">
        <v>313</v>
      </c>
      <c r="J37" s="1">
        <v>5</v>
      </c>
    </row>
    <row r="38" spans="1:13" x14ac:dyDescent="0.25">
      <c r="A38" s="1"/>
      <c r="B38" s="1" t="s">
        <v>34</v>
      </c>
      <c r="C38" s="1" t="s">
        <v>35</v>
      </c>
      <c r="D38" s="1" t="s">
        <v>36</v>
      </c>
      <c r="E38" s="1"/>
      <c r="F38" s="1">
        <v>1906</v>
      </c>
      <c r="G38" s="1">
        <v>1920</v>
      </c>
      <c r="H38" s="1"/>
      <c r="I38" s="1" t="s">
        <v>338</v>
      </c>
      <c r="J38" s="1">
        <v>15</v>
      </c>
    </row>
    <row r="39" spans="1:13" x14ac:dyDescent="0.25">
      <c r="A39" s="1">
        <v>34</v>
      </c>
      <c r="B39" s="1" t="s">
        <v>38</v>
      </c>
      <c r="C39" s="1"/>
      <c r="D39" s="1" t="s">
        <v>39</v>
      </c>
      <c r="E39" s="1">
        <v>1</v>
      </c>
      <c r="F39" s="1">
        <v>1899</v>
      </c>
      <c r="G39" s="1">
        <v>1918</v>
      </c>
      <c r="H39" s="1"/>
      <c r="I39" s="1" t="s">
        <v>337</v>
      </c>
      <c r="J39" s="1">
        <f>G39-F39+1</f>
        <v>20</v>
      </c>
    </row>
    <row r="40" spans="1:13" x14ac:dyDescent="0.25">
      <c r="A40" s="1">
        <v>35</v>
      </c>
      <c r="B40" s="1" t="s">
        <v>41</v>
      </c>
      <c r="C40" s="1"/>
      <c r="D40" s="1" t="s">
        <v>42</v>
      </c>
      <c r="E40" s="1">
        <v>1</v>
      </c>
      <c r="F40" s="1">
        <v>1899</v>
      </c>
      <c r="G40" s="1">
        <v>1908</v>
      </c>
      <c r="H40" s="1" t="s">
        <v>309</v>
      </c>
      <c r="I40" s="1" t="s">
        <v>337</v>
      </c>
      <c r="J40" s="1">
        <f t="shared" ref="J40:J43" si="4">G40-F40+1</f>
        <v>10</v>
      </c>
      <c r="L40" s="1">
        <v>1908</v>
      </c>
    </row>
    <row r="41" spans="1:13" x14ac:dyDescent="0.25">
      <c r="A41" s="1">
        <v>36</v>
      </c>
      <c r="B41" s="1" t="s">
        <v>19</v>
      </c>
      <c r="C41" s="1"/>
      <c r="D41" s="1" t="s">
        <v>44</v>
      </c>
      <c r="E41" s="1">
        <v>1</v>
      </c>
      <c r="F41" s="1">
        <v>1900</v>
      </c>
      <c r="G41" s="1">
        <v>1920</v>
      </c>
      <c r="H41" s="1"/>
      <c r="I41" s="1" t="s">
        <v>337</v>
      </c>
      <c r="J41" s="1">
        <f t="shared" si="4"/>
        <v>21</v>
      </c>
    </row>
    <row r="42" spans="1:13" x14ac:dyDescent="0.25">
      <c r="A42" s="1">
        <v>37</v>
      </c>
      <c r="B42" s="1" t="s">
        <v>46</v>
      </c>
      <c r="C42" s="1"/>
      <c r="D42" s="1" t="s">
        <v>47</v>
      </c>
      <c r="E42" s="1">
        <v>0</v>
      </c>
      <c r="F42" s="1">
        <v>1900</v>
      </c>
      <c r="G42" s="1">
        <v>1918</v>
      </c>
      <c r="H42" s="1"/>
      <c r="I42" s="1" t="s">
        <v>337</v>
      </c>
      <c r="J42" s="1">
        <f t="shared" si="4"/>
        <v>19</v>
      </c>
    </row>
    <row r="43" spans="1:13" x14ac:dyDescent="0.25">
      <c r="A43" s="1">
        <v>38</v>
      </c>
      <c r="B43" s="1" t="s">
        <v>49</v>
      </c>
      <c r="C43" s="1" t="s">
        <v>50</v>
      </c>
      <c r="D43" s="1" t="s">
        <v>51</v>
      </c>
      <c r="E43" s="1">
        <v>0</v>
      </c>
      <c r="F43" s="1">
        <v>1903</v>
      </c>
      <c r="G43" s="1">
        <v>1907</v>
      </c>
      <c r="H43" s="1" t="s">
        <v>312</v>
      </c>
      <c r="I43" s="1" t="s">
        <v>314</v>
      </c>
      <c r="J43" s="1">
        <f t="shared" si="4"/>
        <v>5</v>
      </c>
    </row>
    <row r="44" spans="1:13" x14ac:dyDescent="0.25">
      <c r="A44" s="1">
        <v>39</v>
      </c>
      <c r="B44" s="1" t="s">
        <v>52</v>
      </c>
      <c r="C44" s="1"/>
      <c r="D44" s="1" t="s">
        <v>53</v>
      </c>
      <c r="E44" s="1">
        <v>1</v>
      </c>
      <c r="F44" s="1">
        <v>1903</v>
      </c>
      <c r="G44" s="1">
        <v>1906</v>
      </c>
      <c r="H44" s="1" t="s">
        <v>308</v>
      </c>
      <c r="I44" s="1" t="s">
        <v>337</v>
      </c>
      <c r="J44" s="1">
        <v>10</v>
      </c>
      <c r="K44" s="1">
        <v>1824</v>
      </c>
      <c r="L44" s="1">
        <v>1918</v>
      </c>
      <c r="M44" s="1">
        <f>F44-K44+1</f>
        <v>80</v>
      </c>
    </row>
    <row r="45" spans="1:13" x14ac:dyDescent="0.25">
      <c r="A45" s="1"/>
      <c r="B45" s="1" t="s">
        <v>52</v>
      </c>
      <c r="C45" s="1"/>
      <c r="D45" s="1" t="s">
        <v>53</v>
      </c>
      <c r="E45" s="1"/>
      <c r="F45" s="1">
        <v>1910</v>
      </c>
      <c r="G45" s="1">
        <v>1915</v>
      </c>
      <c r="H45" s="1" t="s">
        <v>308</v>
      </c>
      <c r="I45" s="1" t="s">
        <v>339</v>
      </c>
      <c r="J45" s="1">
        <f>G45-F45+1</f>
        <v>6</v>
      </c>
    </row>
    <row r="46" spans="1:13" x14ac:dyDescent="0.25">
      <c r="A46" s="1">
        <v>40</v>
      </c>
      <c r="B46" s="1" t="s">
        <v>55</v>
      </c>
      <c r="C46" s="1"/>
      <c r="D46" s="1" t="s">
        <v>12</v>
      </c>
      <c r="E46" s="1">
        <v>1</v>
      </c>
      <c r="F46" s="1">
        <v>1903</v>
      </c>
      <c r="G46" s="1">
        <v>1937</v>
      </c>
      <c r="H46" s="1" t="s">
        <v>309</v>
      </c>
      <c r="I46" s="1" t="s">
        <v>337</v>
      </c>
      <c r="J46" s="1">
        <f t="shared" ref="J46:J55" si="5">G46-F46+1</f>
        <v>35</v>
      </c>
      <c r="K46" s="1">
        <v>1874</v>
      </c>
      <c r="M46" s="1">
        <f t="shared" ref="M46" si="6">F46-K46+1</f>
        <v>30</v>
      </c>
    </row>
    <row r="47" spans="1:13" x14ac:dyDescent="0.25">
      <c r="A47" s="1">
        <v>41</v>
      </c>
      <c r="B47" s="1" t="s">
        <v>57</v>
      </c>
      <c r="C47" s="1" t="s">
        <v>58</v>
      </c>
      <c r="D47" s="1" t="s">
        <v>59</v>
      </c>
      <c r="E47" s="1">
        <v>0</v>
      </c>
      <c r="F47" s="1">
        <v>1905</v>
      </c>
      <c r="G47" s="1">
        <v>1911</v>
      </c>
      <c r="H47" s="1"/>
      <c r="I47" s="1" t="s">
        <v>337</v>
      </c>
      <c r="J47" s="1">
        <f t="shared" si="5"/>
        <v>7</v>
      </c>
    </row>
    <row r="48" spans="1:13" x14ac:dyDescent="0.25">
      <c r="A48" s="1">
        <v>42</v>
      </c>
      <c r="B48" s="1" t="s">
        <v>61</v>
      </c>
      <c r="C48" s="1"/>
      <c r="D48" s="1" t="s">
        <v>62</v>
      </c>
      <c r="E48" s="1">
        <v>0</v>
      </c>
      <c r="F48" s="1">
        <v>1905</v>
      </c>
      <c r="G48" s="1">
        <v>1923</v>
      </c>
      <c r="H48" s="1" t="s">
        <v>309</v>
      </c>
      <c r="I48" s="1" t="s">
        <v>337</v>
      </c>
      <c r="J48" s="1">
        <f t="shared" si="5"/>
        <v>19</v>
      </c>
    </row>
    <row r="49" spans="1:13" x14ac:dyDescent="0.25">
      <c r="A49" s="1">
        <v>43</v>
      </c>
      <c r="B49" s="1" t="s">
        <v>64</v>
      </c>
      <c r="C49" s="1"/>
      <c r="D49" s="1" t="s">
        <v>32</v>
      </c>
      <c r="E49" s="1">
        <v>1</v>
      </c>
      <c r="F49" s="1">
        <v>1906</v>
      </c>
      <c r="G49" s="1">
        <v>1910</v>
      </c>
      <c r="H49" s="1" t="s">
        <v>309</v>
      </c>
      <c r="I49" s="1" t="s">
        <v>337</v>
      </c>
      <c r="J49" s="1">
        <f t="shared" si="5"/>
        <v>5</v>
      </c>
      <c r="L49" s="1">
        <v>1910</v>
      </c>
    </row>
    <row r="50" spans="1:13" x14ac:dyDescent="0.25">
      <c r="A50" s="1">
        <v>44</v>
      </c>
      <c r="B50" s="1" t="s">
        <v>66</v>
      </c>
      <c r="C50" s="1"/>
      <c r="D50" s="1" t="s">
        <v>67</v>
      </c>
      <c r="E50" s="1">
        <v>1</v>
      </c>
      <c r="F50" s="1">
        <v>1906</v>
      </c>
      <c r="G50" s="1">
        <v>1936</v>
      </c>
      <c r="H50" s="1" t="s">
        <v>309</v>
      </c>
      <c r="I50" s="1" t="s">
        <v>337</v>
      </c>
      <c r="J50" s="1">
        <f t="shared" si="5"/>
        <v>31</v>
      </c>
    </row>
    <row r="51" spans="1:13" x14ac:dyDescent="0.25">
      <c r="A51" s="1">
        <v>45</v>
      </c>
      <c r="B51" s="1" t="s">
        <v>69</v>
      </c>
      <c r="C51" s="1"/>
      <c r="D51" s="1" t="s">
        <v>70</v>
      </c>
      <c r="E51" s="1">
        <v>1</v>
      </c>
      <c r="F51" s="1">
        <v>1907</v>
      </c>
      <c r="G51" s="1">
        <v>1930</v>
      </c>
      <c r="H51" s="1" t="s">
        <v>309</v>
      </c>
      <c r="I51" s="1" t="s">
        <v>337</v>
      </c>
      <c r="J51" s="1">
        <f t="shared" si="5"/>
        <v>24</v>
      </c>
      <c r="K51" s="1">
        <v>1851</v>
      </c>
      <c r="L51" s="1">
        <v>1930</v>
      </c>
      <c r="M51" s="1">
        <f>F51-K51+1</f>
        <v>57</v>
      </c>
    </row>
    <row r="52" spans="1:13" x14ac:dyDescent="0.25">
      <c r="A52" s="1">
        <v>46</v>
      </c>
      <c r="B52" s="1" t="s">
        <v>72</v>
      </c>
      <c r="C52" s="1"/>
      <c r="D52" s="1" t="s">
        <v>73</v>
      </c>
      <c r="E52" s="1">
        <v>0</v>
      </c>
      <c r="F52" s="1">
        <v>1907</v>
      </c>
      <c r="G52" s="1">
        <v>1912</v>
      </c>
      <c r="H52" s="1" t="s">
        <v>312</v>
      </c>
      <c r="I52" s="1" t="s">
        <v>315</v>
      </c>
      <c r="J52" s="1">
        <f t="shared" si="5"/>
        <v>6</v>
      </c>
    </row>
    <row r="53" spans="1:13" x14ac:dyDescent="0.25">
      <c r="A53" s="1">
        <v>47</v>
      </c>
      <c r="B53" s="1" t="s">
        <v>75</v>
      </c>
      <c r="C53" s="1" t="s">
        <v>76</v>
      </c>
      <c r="D53" s="1" t="s">
        <v>77</v>
      </c>
      <c r="E53" s="1">
        <v>0</v>
      </c>
      <c r="F53" s="1">
        <v>1907</v>
      </c>
      <c r="G53" s="1">
        <v>1909</v>
      </c>
      <c r="H53" s="1" t="s">
        <v>309</v>
      </c>
      <c r="I53" s="1" t="s">
        <v>337</v>
      </c>
      <c r="J53" s="1">
        <f t="shared" si="5"/>
        <v>3</v>
      </c>
      <c r="L53" s="1">
        <v>1909</v>
      </c>
    </row>
    <row r="54" spans="1:13" x14ac:dyDescent="0.25">
      <c r="A54" s="1">
        <v>48</v>
      </c>
      <c r="B54" s="1" t="s">
        <v>79</v>
      </c>
      <c r="D54" s="1" t="s">
        <v>80</v>
      </c>
      <c r="E54" s="1">
        <v>1</v>
      </c>
      <c r="F54" s="1">
        <v>1908</v>
      </c>
      <c r="G54" s="1">
        <v>1917</v>
      </c>
      <c r="H54" s="1" t="s">
        <v>309</v>
      </c>
      <c r="I54" s="1" t="s">
        <v>337</v>
      </c>
      <c r="J54" s="1">
        <f t="shared" si="5"/>
        <v>10</v>
      </c>
      <c r="L54" s="1">
        <v>1917</v>
      </c>
    </row>
    <row r="55" spans="1:13" x14ac:dyDescent="0.25">
      <c r="A55" s="1">
        <v>49</v>
      </c>
      <c r="B55" s="1" t="s">
        <v>82</v>
      </c>
      <c r="D55" s="1" t="s">
        <v>83</v>
      </c>
      <c r="E55" s="1">
        <v>0</v>
      </c>
      <c r="F55" s="1">
        <v>1909</v>
      </c>
      <c r="G55" s="1">
        <v>1932</v>
      </c>
      <c r="H55" s="1" t="s">
        <v>309</v>
      </c>
      <c r="I55" s="1" t="s">
        <v>337</v>
      </c>
      <c r="J55" s="1">
        <f t="shared" si="5"/>
        <v>24</v>
      </c>
      <c r="K55" s="1">
        <v>1858</v>
      </c>
      <c r="L55" s="1">
        <v>1932</v>
      </c>
      <c r="M55" s="1">
        <f>F55-K55+1</f>
        <v>52</v>
      </c>
    </row>
    <row r="56" spans="1:13" x14ac:dyDescent="0.25">
      <c r="A56" s="1">
        <v>50</v>
      </c>
      <c r="B56" s="1" t="s">
        <v>85</v>
      </c>
      <c r="D56" s="1" t="s">
        <v>86</v>
      </c>
      <c r="E56" s="1">
        <v>1</v>
      </c>
      <c r="F56" s="1">
        <v>1911</v>
      </c>
      <c r="G56" s="1">
        <v>1928</v>
      </c>
      <c r="H56" s="1" t="s">
        <v>308</v>
      </c>
      <c r="I56" s="1" t="s">
        <v>337</v>
      </c>
      <c r="J56" s="1">
        <v>17</v>
      </c>
      <c r="K56" s="1">
        <v>1870</v>
      </c>
      <c r="L56" s="1">
        <v>1949</v>
      </c>
      <c r="M56" s="1">
        <f t="shared" ref="M56:M60" si="7">F56-K56+1</f>
        <v>42</v>
      </c>
    </row>
    <row r="57" spans="1:13" x14ac:dyDescent="0.25">
      <c r="B57" s="1" t="s">
        <v>85</v>
      </c>
      <c r="D57" s="1" t="s">
        <v>86</v>
      </c>
      <c r="F57" s="1">
        <v>1931</v>
      </c>
      <c r="G57" s="1">
        <v>1949</v>
      </c>
      <c r="H57" s="1" t="s">
        <v>309</v>
      </c>
      <c r="I57" s="1" t="s">
        <v>337</v>
      </c>
      <c r="J57" s="1">
        <v>18</v>
      </c>
    </row>
    <row r="58" spans="1:13" x14ac:dyDescent="0.25">
      <c r="A58" s="1">
        <v>51</v>
      </c>
      <c r="B58" s="1" t="s">
        <v>88</v>
      </c>
      <c r="C58" t="s">
        <v>89</v>
      </c>
      <c r="D58" s="1" t="s">
        <v>90</v>
      </c>
      <c r="E58" s="1">
        <v>0</v>
      </c>
      <c r="F58" s="1">
        <v>1911</v>
      </c>
      <c r="G58" s="1">
        <v>1915</v>
      </c>
      <c r="H58" s="1" t="s">
        <v>312</v>
      </c>
      <c r="I58" s="1" t="s">
        <v>316</v>
      </c>
      <c r="J58" s="1">
        <f>G58-F58+1</f>
        <v>5</v>
      </c>
      <c r="K58" s="1">
        <v>1875</v>
      </c>
      <c r="L58" s="1">
        <v>1941</v>
      </c>
      <c r="M58" s="1">
        <f t="shared" si="7"/>
        <v>37</v>
      </c>
    </row>
    <row r="59" spans="1:13" x14ac:dyDescent="0.25">
      <c r="A59" s="1">
        <v>52</v>
      </c>
      <c r="B59" s="1" t="s">
        <v>92</v>
      </c>
      <c r="C59" t="s">
        <v>93</v>
      </c>
      <c r="D59" s="1" t="s">
        <v>94</v>
      </c>
      <c r="E59" s="1">
        <v>0</v>
      </c>
      <c r="F59" s="1">
        <v>1911</v>
      </c>
      <c r="G59" s="1">
        <v>1934</v>
      </c>
      <c r="H59" s="1" t="s">
        <v>309</v>
      </c>
      <c r="I59" s="1" t="s">
        <v>337</v>
      </c>
      <c r="J59" s="1">
        <f t="shared" ref="J59:J60" si="8">G59-F59+1</f>
        <v>24</v>
      </c>
      <c r="K59" s="1">
        <v>1881</v>
      </c>
      <c r="L59" s="1">
        <v>1934</v>
      </c>
      <c r="M59" s="1">
        <f t="shared" si="7"/>
        <v>31</v>
      </c>
    </row>
    <row r="60" spans="1:13" x14ac:dyDescent="0.25">
      <c r="A60" s="1">
        <v>53</v>
      </c>
      <c r="B60" s="1" t="s">
        <v>96</v>
      </c>
      <c r="C60" t="s">
        <v>97</v>
      </c>
      <c r="D60" s="1" t="s">
        <v>98</v>
      </c>
      <c r="E60" s="1">
        <v>0</v>
      </c>
      <c r="F60" s="1">
        <v>1914</v>
      </c>
      <c r="G60" s="1">
        <v>1956</v>
      </c>
      <c r="H60" s="1" t="s">
        <v>308</v>
      </c>
      <c r="I60" s="1" t="s">
        <v>337</v>
      </c>
      <c r="J60" s="1">
        <f t="shared" si="8"/>
        <v>43</v>
      </c>
      <c r="K60" s="1">
        <v>1882</v>
      </c>
      <c r="L60" s="1">
        <v>1970</v>
      </c>
      <c r="M60" s="1">
        <f t="shared" si="7"/>
        <v>33</v>
      </c>
    </row>
    <row r="62" spans="1:13" x14ac:dyDescent="0.25">
      <c r="E62">
        <f>SUM(E5:E60)</f>
        <v>26</v>
      </c>
      <c r="F62" t="s">
        <v>352</v>
      </c>
      <c r="J62">
        <f>SUM(J5:J60)</f>
        <v>933</v>
      </c>
    </row>
    <row r="63" spans="1:13" x14ac:dyDescent="0.25">
      <c r="E63">
        <v>27</v>
      </c>
      <c r="F63" t="s">
        <v>353</v>
      </c>
      <c r="J63" s="6">
        <f>J62/53</f>
        <v>17.60377358490566</v>
      </c>
      <c r="K63" s="1" t="s">
        <v>355</v>
      </c>
    </row>
    <row r="64" spans="1:13" x14ac:dyDescent="0.25">
      <c r="H64" t="s">
        <v>335</v>
      </c>
      <c r="I64" s="1">
        <v>22</v>
      </c>
    </row>
    <row r="65" spans="8:9" x14ac:dyDescent="0.25">
      <c r="H65" t="s">
        <v>337</v>
      </c>
      <c r="I65" s="1">
        <v>27</v>
      </c>
    </row>
    <row r="66" spans="8:9" x14ac:dyDescent="0.25">
      <c r="H66" t="s">
        <v>354</v>
      </c>
      <c r="I66" s="1">
        <v>3</v>
      </c>
    </row>
    <row r="67" spans="8:9" x14ac:dyDescent="0.25">
      <c r="H67" t="s">
        <v>338</v>
      </c>
      <c r="I67" s="1">
        <v>1</v>
      </c>
    </row>
    <row r="69" spans="8:9" x14ac:dyDescent="0.25">
      <c r="I69" s="1">
        <f>SUM(I64:I68)</f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37" zoomScaleNormal="100" workbookViewId="0">
      <selection activeCell="J59" sqref="J59"/>
    </sheetView>
  </sheetViews>
  <sheetFormatPr defaultRowHeight="15" x14ac:dyDescent="0.25"/>
  <cols>
    <col min="2" max="2" width="16.42578125" customWidth="1"/>
    <col min="3" max="3" width="13.5703125" customWidth="1"/>
    <col min="4" max="4" width="14" customWidth="1"/>
    <col min="6" max="6" width="21" customWidth="1"/>
    <col min="7" max="8" width="10" customWidth="1"/>
    <col min="9" max="9" width="15.140625" style="1" customWidth="1"/>
    <col min="10" max="10" width="25.140625" style="1" customWidth="1"/>
  </cols>
  <sheetData>
    <row r="1" spans="1:10" s="3" customFormat="1" x14ac:dyDescent="0.25">
      <c r="A1" s="3" t="s">
        <v>177</v>
      </c>
      <c r="E1" s="3" t="s">
        <v>180</v>
      </c>
      <c r="I1" s="2"/>
      <c r="J1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 t="s">
        <v>402</v>
      </c>
    </row>
    <row r="4" spans="1:10" x14ac:dyDescent="0.25">
      <c r="A4" s="2" t="s">
        <v>100</v>
      </c>
      <c r="B4" s="2" t="s">
        <v>101</v>
      </c>
      <c r="C4" s="2" t="s">
        <v>102</v>
      </c>
      <c r="D4" s="2" t="s">
        <v>103</v>
      </c>
      <c r="E4" s="2" t="s">
        <v>104</v>
      </c>
      <c r="F4" s="2" t="s">
        <v>105</v>
      </c>
      <c r="G4" s="2" t="s">
        <v>106</v>
      </c>
      <c r="H4" s="2"/>
      <c r="I4" s="2" t="s">
        <v>107</v>
      </c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1">
        <v>26</v>
      </c>
      <c r="B6" s="1" t="s">
        <v>11</v>
      </c>
      <c r="C6" s="1" t="s">
        <v>12</v>
      </c>
      <c r="D6" s="1" t="s">
        <v>13</v>
      </c>
      <c r="E6" s="1">
        <v>0</v>
      </c>
      <c r="F6" s="1" t="s">
        <v>14</v>
      </c>
      <c r="G6" s="1">
        <v>1</v>
      </c>
      <c r="H6" s="1"/>
      <c r="I6" s="1" t="s">
        <v>401</v>
      </c>
    </row>
    <row r="7" spans="1:10" x14ac:dyDescent="0.25">
      <c r="A7" s="1">
        <v>1</v>
      </c>
      <c r="B7" s="1" t="s">
        <v>108</v>
      </c>
      <c r="C7" s="1" t="s">
        <v>109</v>
      </c>
      <c r="D7" s="1" t="s">
        <v>110</v>
      </c>
      <c r="E7" s="1">
        <v>0</v>
      </c>
      <c r="F7" s="1" t="s">
        <v>111</v>
      </c>
      <c r="G7" s="1">
        <v>1</v>
      </c>
      <c r="H7" s="1" t="s">
        <v>410</v>
      </c>
      <c r="I7" s="1" t="s">
        <v>401</v>
      </c>
    </row>
    <row r="8" spans="1:10" x14ac:dyDescent="0.25">
      <c r="A8" s="1">
        <v>49</v>
      </c>
      <c r="B8" s="1" t="s">
        <v>82</v>
      </c>
      <c r="D8" s="1" t="s">
        <v>83</v>
      </c>
      <c r="E8" s="1">
        <v>0</v>
      </c>
      <c r="F8" s="1" t="s">
        <v>84</v>
      </c>
      <c r="G8" s="1">
        <v>1</v>
      </c>
      <c r="H8" s="1"/>
      <c r="I8" s="1" t="s">
        <v>401</v>
      </c>
    </row>
    <row r="9" spans="1:10" x14ac:dyDescent="0.25">
      <c r="A9" s="1">
        <v>2</v>
      </c>
      <c r="B9" s="1" t="s">
        <v>112</v>
      </c>
      <c r="C9" s="1"/>
      <c r="D9" s="1" t="s">
        <v>113</v>
      </c>
      <c r="E9" s="1">
        <v>1</v>
      </c>
      <c r="F9" s="1" t="s">
        <v>40</v>
      </c>
      <c r="G9" s="1">
        <v>1</v>
      </c>
      <c r="H9" s="1"/>
      <c r="I9" s="1" t="s">
        <v>401</v>
      </c>
    </row>
    <row r="10" spans="1:10" x14ac:dyDescent="0.25">
      <c r="A10" s="1">
        <v>3</v>
      </c>
      <c r="B10" s="1" t="s">
        <v>114</v>
      </c>
      <c r="C10" s="1"/>
      <c r="D10" s="1" t="s">
        <v>115</v>
      </c>
      <c r="E10" s="1">
        <v>0</v>
      </c>
      <c r="F10" s="1" t="s">
        <v>403</v>
      </c>
      <c r="G10" s="1">
        <v>1</v>
      </c>
      <c r="H10" s="1"/>
      <c r="I10" s="1" t="s">
        <v>401</v>
      </c>
    </row>
    <row r="11" spans="1:10" x14ac:dyDescent="0.25">
      <c r="A11" s="1">
        <v>4</v>
      </c>
      <c r="B11" s="1" t="s">
        <v>116</v>
      </c>
      <c r="C11" s="1"/>
      <c r="D11" s="1" t="s">
        <v>117</v>
      </c>
      <c r="E11" s="1">
        <v>1</v>
      </c>
      <c r="F11" s="1" t="s">
        <v>118</v>
      </c>
      <c r="G11" s="1">
        <v>1</v>
      </c>
      <c r="H11" s="1"/>
      <c r="I11" s="1" t="s">
        <v>401</v>
      </c>
    </row>
    <row r="12" spans="1:10" x14ac:dyDescent="0.25">
      <c r="A12" s="1">
        <v>5</v>
      </c>
      <c r="B12" s="1" t="s">
        <v>119</v>
      </c>
      <c r="C12" s="1"/>
      <c r="D12" s="1" t="s">
        <v>117</v>
      </c>
      <c r="E12" s="1">
        <v>0</v>
      </c>
      <c r="F12" s="1" t="s">
        <v>120</v>
      </c>
      <c r="G12" s="1">
        <v>1</v>
      </c>
      <c r="H12" s="1"/>
      <c r="I12" s="1" t="s">
        <v>401</v>
      </c>
      <c r="J12" s="1" t="s">
        <v>404</v>
      </c>
    </row>
    <row r="13" spans="1:10" x14ac:dyDescent="0.25">
      <c r="A13" s="1">
        <v>38</v>
      </c>
      <c r="B13" s="1" t="s">
        <v>49</v>
      </c>
      <c r="C13" s="1" t="s">
        <v>50</v>
      </c>
      <c r="D13" s="1" t="s">
        <v>51</v>
      </c>
      <c r="E13" s="1">
        <v>0</v>
      </c>
      <c r="F13" s="1" t="s">
        <v>179</v>
      </c>
      <c r="G13" s="1">
        <v>1</v>
      </c>
      <c r="H13" s="1"/>
      <c r="I13" s="1" t="s">
        <v>401</v>
      </c>
    </row>
    <row r="14" spans="1:10" x14ac:dyDescent="0.25">
      <c r="A14" s="1">
        <v>27</v>
      </c>
      <c r="B14" s="1" t="s">
        <v>15</v>
      </c>
      <c r="C14" s="1" t="s">
        <v>16</v>
      </c>
      <c r="D14" s="1" t="s">
        <v>17</v>
      </c>
      <c r="E14" s="1">
        <v>0</v>
      </c>
      <c r="F14" s="1" t="s">
        <v>18</v>
      </c>
      <c r="G14" s="1">
        <v>1</v>
      </c>
      <c r="H14" s="1"/>
      <c r="I14" s="1" t="s">
        <v>401</v>
      </c>
    </row>
    <row r="15" spans="1:10" x14ac:dyDescent="0.25">
      <c r="A15" s="1">
        <v>39</v>
      </c>
      <c r="B15" s="1" t="s">
        <v>52</v>
      </c>
      <c r="C15" s="1"/>
      <c r="D15" s="1" t="s">
        <v>53</v>
      </c>
      <c r="E15" s="1">
        <v>1</v>
      </c>
      <c r="F15" s="1" t="s">
        <v>54</v>
      </c>
      <c r="G15" s="1">
        <v>1</v>
      </c>
      <c r="H15" s="1"/>
      <c r="I15" s="1" t="s">
        <v>401</v>
      </c>
    </row>
    <row r="16" spans="1:10" x14ac:dyDescent="0.25">
      <c r="A16" s="1">
        <v>6</v>
      </c>
      <c r="B16" s="1" t="s">
        <v>121</v>
      </c>
      <c r="C16" s="1" t="s">
        <v>122</v>
      </c>
      <c r="D16" s="1" t="s">
        <v>123</v>
      </c>
      <c r="E16" s="1">
        <v>0</v>
      </c>
      <c r="F16" s="1" t="s">
        <v>124</v>
      </c>
      <c r="G16" s="1">
        <v>1</v>
      </c>
      <c r="H16" s="1"/>
      <c r="I16" s="1" t="s">
        <v>401</v>
      </c>
    </row>
    <row r="17" spans="1:9" x14ac:dyDescent="0.25">
      <c r="A17" s="1">
        <v>7</v>
      </c>
      <c r="B17" s="1" t="s">
        <v>125</v>
      </c>
      <c r="C17" s="1"/>
      <c r="D17" s="1" t="s">
        <v>126</v>
      </c>
      <c r="E17" s="1">
        <v>1</v>
      </c>
      <c r="F17" s="1" t="s">
        <v>127</v>
      </c>
      <c r="G17" s="1">
        <v>1</v>
      </c>
      <c r="H17" s="1"/>
      <c r="I17" s="1" t="s">
        <v>401</v>
      </c>
    </row>
    <row r="18" spans="1:9" x14ac:dyDescent="0.25">
      <c r="A18" s="1">
        <v>8</v>
      </c>
      <c r="B18" s="1" t="s">
        <v>128</v>
      </c>
      <c r="C18" s="1"/>
      <c r="D18" s="1" t="s">
        <v>129</v>
      </c>
      <c r="E18" s="1">
        <v>1</v>
      </c>
      <c r="F18" s="1" t="s">
        <v>130</v>
      </c>
      <c r="G18" s="1">
        <v>1</v>
      </c>
      <c r="H18" s="1"/>
      <c r="I18" s="1" t="s">
        <v>401</v>
      </c>
    </row>
    <row r="19" spans="1:9" x14ac:dyDescent="0.25">
      <c r="A19" s="1">
        <v>34</v>
      </c>
      <c r="B19" s="1" t="s">
        <v>38</v>
      </c>
      <c r="C19" s="1"/>
      <c r="D19" s="1" t="s">
        <v>39</v>
      </c>
      <c r="E19" s="1">
        <v>1</v>
      </c>
      <c r="F19" s="1" t="s">
        <v>40</v>
      </c>
      <c r="G19" s="1">
        <v>1</v>
      </c>
      <c r="H19" s="1"/>
      <c r="I19" s="1" t="s">
        <v>401</v>
      </c>
    </row>
    <row r="20" spans="1:9" x14ac:dyDescent="0.25">
      <c r="A20" s="1">
        <v>31</v>
      </c>
      <c r="B20" s="1" t="s">
        <v>28</v>
      </c>
      <c r="C20" s="1"/>
      <c r="D20" s="1" t="s">
        <v>29</v>
      </c>
      <c r="E20" s="1">
        <v>1</v>
      </c>
      <c r="F20" s="1" t="s">
        <v>30</v>
      </c>
      <c r="G20" s="1">
        <v>1</v>
      </c>
      <c r="H20" s="1"/>
      <c r="I20" s="1" t="s">
        <v>401</v>
      </c>
    </row>
    <row r="21" spans="1:9" x14ac:dyDescent="0.25">
      <c r="A21" s="1">
        <v>9</v>
      </c>
      <c r="B21" s="1" t="s">
        <v>131</v>
      </c>
      <c r="C21" s="1"/>
      <c r="D21" s="1" t="s">
        <v>132</v>
      </c>
      <c r="E21" s="1">
        <v>1</v>
      </c>
      <c r="F21" s="1" t="s">
        <v>133</v>
      </c>
      <c r="G21" s="1">
        <v>1</v>
      </c>
      <c r="H21" s="1"/>
      <c r="I21" s="1" t="s">
        <v>401</v>
      </c>
    </row>
    <row r="22" spans="1:9" x14ac:dyDescent="0.25">
      <c r="A22" s="1">
        <v>50</v>
      </c>
      <c r="B22" s="1" t="s">
        <v>85</v>
      </c>
      <c r="D22" s="1" t="s">
        <v>86</v>
      </c>
      <c r="E22" s="1">
        <v>1</v>
      </c>
      <c r="F22" s="1" t="s">
        <v>87</v>
      </c>
      <c r="G22" s="1">
        <v>1</v>
      </c>
      <c r="H22" s="1" t="s">
        <v>410</v>
      </c>
      <c r="I22" s="1" t="s">
        <v>401</v>
      </c>
    </row>
    <row r="23" spans="1:9" x14ac:dyDescent="0.25">
      <c r="A23" s="1">
        <v>36</v>
      </c>
      <c r="B23" s="1" t="s">
        <v>19</v>
      </c>
      <c r="C23" s="1"/>
      <c r="D23" s="1" t="s">
        <v>44</v>
      </c>
      <c r="E23" s="1">
        <v>1</v>
      </c>
      <c r="F23" s="1" t="s">
        <v>45</v>
      </c>
      <c r="G23" s="1">
        <v>1</v>
      </c>
      <c r="H23" s="1"/>
      <c r="I23" s="1" t="s">
        <v>401</v>
      </c>
    </row>
    <row r="24" spans="1:9" x14ac:dyDescent="0.25">
      <c r="A24" s="1">
        <v>41</v>
      </c>
      <c r="B24" s="1" t="s">
        <v>57</v>
      </c>
      <c r="C24" s="1" t="s">
        <v>58</v>
      </c>
      <c r="D24" s="1" t="s">
        <v>59</v>
      </c>
      <c r="E24" s="1">
        <v>0</v>
      </c>
      <c r="F24" s="1" t="s">
        <v>60</v>
      </c>
      <c r="G24" s="1">
        <v>1</v>
      </c>
      <c r="H24" s="1"/>
      <c r="I24" s="1" t="s">
        <v>401</v>
      </c>
    </row>
    <row r="25" spans="1:9" x14ac:dyDescent="0.25">
      <c r="A25" s="1">
        <v>35</v>
      </c>
      <c r="B25" s="1" t="s">
        <v>41</v>
      </c>
      <c r="C25" s="1"/>
      <c r="D25" s="1" t="s">
        <v>42</v>
      </c>
      <c r="E25" s="1">
        <v>1</v>
      </c>
      <c r="F25" s="1" t="s">
        <v>43</v>
      </c>
      <c r="G25" s="1">
        <v>1</v>
      </c>
      <c r="H25" s="1"/>
      <c r="I25" s="1" t="s">
        <v>401</v>
      </c>
    </row>
    <row r="26" spans="1:9" x14ac:dyDescent="0.25">
      <c r="A26" s="1">
        <v>23</v>
      </c>
      <c r="B26" s="1" t="s">
        <v>0</v>
      </c>
      <c r="C26" s="1" t="s">
        <v>1</v>
      </c>
      <c r="D26" s="1" t="s">
        <v>2</v>
      </c>
      <c r="E26" s="1">
        <v>0</v>
      </c>
      <c r="F26" s="1" t="s">
        <v>3</v>
      </c>
      <c r="G26" s="1">
        <v>1</v>
      </c>
      <c r="H26" s="1"/>
      <c r="I26" s="1" t="s">
        <v>401</v>
      </c>
    </row>
    <row r="27" spans="1:9" x14ac:dyDescent="0.25">
      <c r="A27" s="1">
        <v>10</v>
      </c>
      <c r="B27" s="1" t="s">
        <v>134</v>
      </c>
      <c r="C27" s="1"/>
      <c r="D27" s="1" t="s">
        <v>135</v>
      </c>
      <c r="E27" s="1">
        <v>1</v>
      </c>
      <c r="F27" s="1" t="s">
        <v>136</v>
      </c>
      <c r="G27" s="1">
        <v>1</v>
      </c>
      <c r="H27" s="1" t="s">
        <v>410</v>
      </c>
      <c r="I27" s="1" t="s">
        <v>401</v>
      </c>
    </row>
    <row r="28" spans="1:9" x14ac:dyDescent="0.25">
      <c r="A28" s="1">
        <v>11</v>
      </c>
      <c r="B28" s="1" t="s">
        <v>137</v>
      </c>
      <c r="C28" s="1" t="s">
        <v>138</v>
      </c>
      <c r="D28" s="1" t="s">
        <v>139</v>
      </c>
      <c r="E28" s="1">
        <v>0</v>
      </c>
      <c r="F28" s="1" t="s">
        <v>140</v>
      </c>
      <c r="G28" s="1">
        <v>1</v>
      </c>
      <c r="H28" s="1"/>
      <c r="I28" s="1" t="s">
        <v>401</v>
      </c>
    </row>
    <row r="29" spans="1:9" x14ac:dyDescent="0.25">
      <c r="A29" s="1">
        <v>40</v>
      </c>
      <c r="B29" s="1" t="s">
        <v>55</v>
      </c>
      <c r="C29" s="1"/>
      <c r="D29" s="1" t="s">
        <v>12</v>
      </c>
      <c r="E29" s="1">
        <v>1</v>
      </c>
      <c r="F29" s="1" t="s">
        <v>56</v>
      </c>
      <c r="G29" s="1">
        <v>1</v>
      </c>
      <c r="H29" s="1"/>
      <c r="I29" s="1" t="s">
        <v>401</v>
      </c>
    </row>
    <row r="30" spans="1:9" x14ac:dyDescent="0.25">
      <c r="A30" s="1">
        <v>45</v>
      </c>
      <c r="B30" s="1" t="s">
        <v>69</v>
      </c>
      <c r="C30" s="1"/>
      <c r="D30" s="1" t="s">
        <v>70</v>
      </c>
      <c r="E30" s="1">
        <v>1</v>
      </c>
      <c r="F30" s="1" t="s">
        <v>71</v>
      </c>
      <c r="G30" s="1">
        <v>1</v>
      </c>
      <c r="H30" s="1" t="s">
        <v>410</v>
      </c>
      <c r="I30" s="1" t="s">
        <v>401</v>
      </c>
    </row>
    <row r="31" spans="1:9" x14ac:dyDescent="0.25">
      <c r="A31" s="1">
        <v>37</v>
      </c>
      <c r="B31" s="1" t="s">
        <v>46</v>
      </c>
      <c r="C31" s="1"/>
      <c r="D31" s="1" t="s">
        <v>47</v>
      </c>
      <c r="E31" s="1">
        <v>0</v>
      </c>
      <c r="F31" s="1" t="s">
        <v>48</v>
      </c>
      <c r="G31" s="1">
        <v>1</v>
      </c>
      <c r="H31" s="1"/>
      <c r="I31" s="1" t="s">
        <v>401</v>
      </c>
    </row>
    <row r="32" spans="1:9" x14ac:dyDescent="0.25">
      <c r="A32" s="1">
        <v>25</v>
      </c>
      <c r="B32" s="1" t="s">
        <v>7</v>
      </c>
      <c r="C32" s="1" t="s">
        <v>8</v>
      </c>
      <c r="D32" s="1" t="s">
        <v>9</v>
      </c>
      <c r="E32" s="1">
        <v>0</v>
      </c>
      <c r="F32" s="1" t="s">
        <v>10</v>
      </c>
      <c r="G32" s="1">
        <v>1</v>
      </c>
      <c r="H32" s="1"/>
      <c r="I32" s="1" t="s">
        <v>401</v>
      </c>
    </row>
    <row r="33" spans="1:10" x14ac:dyDescent="0.25">
      <c r="A33" s="1">
        <v>51</v>
      </c>
      <c r="B33" s="1" t="s">
        <v>88</v>
      </c>
      <c r="C33" t="s">
        <v>89</v>
      </c>
      <c r="D33" s="1" t="s">
        <v>90</v>
      </c>
      <c r="E33" s="1">
        <v>0</v>
      </c>
      <c r="F33" s="1" t="s">
        <v>91</v>
      </c>
      <c r="G33" s="1">
        <v>1</v>
      </c>
      <c r="H33" s="1" t="s">
        <v>410</v>
      </c>
      <c r="I33" s="1" t="s">
        <v>401</v>
      </c>
    </row>
    <row r="34" spans="1:10" x14ac:dyDescent="0.25">
      <c r="A34" s="1">
        <v>12</v>
      </c>
      <c r="B34" s="1" t="s">
        <v>141</v>
      </c>
      <c r="C34" s="1"/>
      <c r="D34" s="1" t="s">
        <v>142</v>
      </c>
      <c r="E34" s="1">
        <v>1</v>
      </c>
      <c r="F34" s="1" t="s">
        <v>143</v>
      </c>
      <c r="G34" s="1">
        <v>1</v>
      </c>
      <c r="H34" s="1" t="s">
        <v>410</v>
      </c>
      <c r="I34" s="1" t="s">
        <v>401</v>
      </c>
      <c r="J34" s="1" t="s">
        <v>411</v>
      </c>
    </row>
    <row r="35" spans="1:10" x14ac:dyDescent="0.25">
      <c r="A35" s="1">
        <v>46</v>
      </c>
      <c r="B35" s="1" t="s">
        <v>72</v>
      </c>
      <c r="C35" s="1"/>
      <c r="D35" s="1" t="s">
        <v>73</v>
      </c>
      <c r="E35" s="1">
        <v>0</v>
      </c>
      <c r="F35" s="1" t="s">
        <v>74</v>
      </c>
      <c r="G35" s="1">
        <v>1</v>
      </c>
      <c r="H35" s="1"/>
      <c r="I35" s="1" t="s">
        <v>401</v>
      </c>
    </row>
    <row r="36" spans="1:10" x14ac:dyDescent="0.25">
      <c r="A36" s="1">
        <v>53</v>
      </c>
      <c r="B36" s="1" t="s">
        <v>96</v>
      </c>
      <c r="C36" t="s">
        <v>97</v>
      </c>
      <c r="D36" s="1" t="s">
        <v>98</v>
      </c>
      <c r="E36" s="1">
        <v>0</v>
      </c>
      <c r="F36" s="1" t="s">
        <v>99</v>
      </c>
      <c r="G36" s="1">
        <v>1</v>
      </c>
      <c r="H36" s="1"/>
      <c r="I36" s="1" t="s">
        <v>401</v>
      </c>
    </row>
    <row r="37" spans="1:10" x14ac:dyDescent="0.25">
      <c r="A37" s="1">
        <v>48</v>
      </c>
      <c r="B37" s="1" t="s">
        <v>79</v>
      </c>
      <c r="D37" s="1" t="s">
        <v>80</v>
      </c>
      <c r="E37" s="1">
        <v>1</v>
      </c>
      <c r="F37" s="1" t="s">
        <v>81</v>
      </c>
      <c r="G37" s="1">
        <v>1</v>
      </c>
      <c r="H37" s="1"/>
      <c r="I37" s="1" t="s">
        <v>401</v>
      </c>
    </row>
    <row r="38" spans="1:10" x14ac:dyDescent="0.25">
      <c r="A38" s="1">
        <v>13</v>
      </c>
      <c r="B38" s="1" t="s">
        <v>144</v>
      </c>
      <c r="C38" s="1" t="s">
        <v>145</v>
      </c>
      <c r="D38" s="1" t="s">
        <v>146</v>
      </c>
      <c r="E38" s="1">
        <v>0</v>
      </c>
      <c r="F38" s="1" t="s">
        <v>147</v>
      </c>
      <c r="G38" s="1">
        <v>1</v>
      </c>
      <c r="H38" s="1"/>
      <c r="I38" s="1" t="s">
        <v>401</v>
      </c>
    </row>
    <row r="39" spans="1:10" x14ac:dyDescent="0.25">
      <c r="A39" s="1">
        <v>52</v>
      </c>
      <c r="B39" s="1" t="s">
        <v>92</v>
      </c>
      <c r="C39" t="s">
        <v>93</v>
      </c>
      <c r="D39" s="1" t="s">
        <v>94</v>
      </c>
      <c r="E39" s="1">
        <v>0</v>
      </c>
      <c r="F39" s="1" t="s">
        <v>95</v>
      </c>
      <c r="G39" s="1">
        <v>1</v>
      </c>
      <c r="H39" s="1"/>
      <c r="I39" s="1" t="s">
        <v>401</v>
      </c>
    </row>
    <row r="40" spans="1:10" x14ac:dyDescent="0.25">
      <c r="A40" s="1">
        <v>29</v>
      </c>
      <c r="B40" s="1" t="s">
        <v>22</v>
      </c>
      <c r="C40" s="1"/>
      <c r="D40" s="1" t="s">
        <v>23</v>
      </c>
      <c r="E40" s="1">
        <v>0</v>
      </c>
      <c r="F40" s="1" t="s">
        <v>24</v>
      </c>
      <c r="G40" s="1">
        <v>1</v>
      </c>
      <c r="H40" s="1"/>
      <c r="I40" s="1" t="s">
        <v>401</v>
      </c>
    </row>
    <row r="41" spans="1:10" x14ac:dyDescent="0.25">
      <c r="A41" s="1">
        <v>14</v>
      </c>
      <c r="B41" s="1" t="s">
        <v>148</v>
      </c>
      <c r="C41" s="1"/>
      <c r="D41" s="1" t="s">
        <v>149</v>
      </c>
      <c r="E41" s="1">
        <v>1</v>
      </c>
      <c r="F41" s="1" t="s">
        <v>150</v>
      </c>
      <c r="G41" s="1">
        <v>1</v>
      </c>
      <c r="H41" s="1"/>
      <c r="I41" s="1" t="s">
        <v>401</v>
      </c>
    </row>
    <row r="42" spans="1:10" x14ac:dyDescent="0.25">
      <c r="A42" s="1">
        <v>30</v>
      </c>
      <c r="B42" s="1" t="s">
        <v>25</v>
      </c>
      <c r="C42" s="1"/>
      <c r="D42" s="1" t="s">
        <v>26</v>
      </c>
      <c r="E42" s="1">
        <v>1</v>
      </c>
      <c r="F42" s="1" t="s">
        <v>27</v>
      </c>
      <c r="G42" s="1">
        <v>1</v>
      </c>
      <c r="H42" s="1"/>
      <c r="I42" s="1" t="s">
        <v>401</v>
      </c>
    </row>
    <row r="43" spans="1:10" x14ac:dyDescent="0.25">
      <c r="A43" s="1">
        <v>32</v>
      </c>
      <c r="B43" s="1" t="s">
        <v>31</v>
      </c>
      <c r="C43" s="1"/>
      <c r="D43" s="1" t="s">
        <v>32</v>
      </c>
      <c r="E43" s="1">
        <v>1</v>
      </c>
      <c r="F43" s="1" t="s">
        <v>33</v>
      </c>
      <c r="G43" s="1">
        <v>1</v>
      </c>
      <c r="H43" s="1"/>
      <c r="I43" s="1" t="s">
        <v>401</v>
      </c>
    </row>
    <row r="44" spans="1:10" x14ac:dyDescent="0.25">
      <c r="A44" s="1">
        <v>43</v>
      </c>
      <c r="B44" s="1" t="s">
        <v>64</v>
      </c>
      <c r="C44" s="1"/>
      <c r="D44" s="1" t="s">
        <v>32</v>
      </c>
      <c r="E44" s="1">
        <v>1</v>
      </c>
      <c r="F44" s="1" t="s">
        <v>65</v>
      </c>
      <c r="G44" s="1">
        <v>1</v>
      </c>
      <c r="H44" s="1"/>
      <c r="I44" s="1" t="s">
        <v>401</v>
      </c>
    </row>
    <row r="45" spans="1:10" x14ac:dyDescent="0.25">
      <c r="A45" s="1">
        <v>42</v>
      </c>
      <c r="B45" s="1" t="s">
        <v>61</v>
      </c>
      <c r="C45" s="1"/>
      <c r="D45" s="1" t="s">
        <v>62</v>
      </c>
      <c r="E45" s="1">
        <v>0</v>
      </c>
      <c r="F45" s="1" t="s">
        <v>63</v>
      </c>
      <c r="G45" s="1">
        <v>1</v>
      </c>
      <c r="H45" s="1"/>
      <c r="I45" s="1" t="s">
        <v>401</v>
      </c>
    </row>
    <row r="46" spans="1:10" x14ac:dyDescent="0.25">
      <c r="A46" s="1">
        <v>33</v>
      </c>
      <c r="B46" s="1" t="s">
        <v>34</v>
      </c>
      <c r="C46" s="1" t="s">
        <v>35</v>
      </c>
      <c r="D46" s="1" t="s">
        <v>36</v>
      </c>
      <c r="E46" s="1">
        <v>0</v>
      </c>
      <c r="F46" s="1" t="s">
        <v>37</v>
      </c>
      <c r="G46" s="1">
        <v>1</v>
      </c>
      <c r="H46" s="1"/>
      <c r="I46" s="1" t="s">
        <v>401</v>
      </c>
    </row>
    <row r="47" spans="1:10" x14ac:dyDescent="0.25">
      <c r="A47" s="1">
        <v>15</v>
      </c>
      <c r="B47" s="1" t="s">
        <v>151</v>
      </c>
      <c r="C47" s="1"/>
      <c r="D47" s="1" t="s">
        <v>152</v>
      </c>
      <c r="E47" s="1">
        <v>1</v>
      </c>
      <c r="F47" s="1" t="s">
        <v>153</v>
      </c>
      <c r="G47" s="1">
        <v>1</v>
      </c>
      <c r="H47" s="1"/>
      <c r="I47" s="1" t="s">
        <v>401</v>
      </c>
    </row>
    <row r="48" spans="1:10" x14ac:dyDescent="0.25">
      <c r="A48" s="1">
        <v>16</v>
      </c>
      <c r="B48" s="1" t="s">
        <v>154</v>
      </c>
      <c r="C48" s="1" t="s">
        <v>155</v>
      </c>
      <c r="D48" s="1" t="s">
        <v>156</v>
      </c>
      <c r="E48" s="1">
        <v>0</v>
      </c>
      <c r="F48" s="1" t="s">
        <v>157</v>
      </c>
      <c r="G48" s="1">
        <v>3</v>
      </c>
      <c r="H48" s="1" t="s">
        <v>410</v>
      </c>
      <c r="I48" s="1" t="s">
        <v>178</v>
      </c>
    </row>
    <row r="49" spans="1:9" x14ac:dyDescent="0.25">
      <c r="A49" s="1">
        <v>17</v>
      </c>
      <c r="B49" s="1" t="s">
        <v>158</v>
      </c>
      <c r="C49" s="1" t="s">
        <v>159</v>
      </c>
      <c r="D49" s="1" t="s">
        <v>160</v>
      </c>
      <c r="E49" s="1">
        <v>0</v>
      </c>
      <c r="F49" s="1" t="s">
        <v>161</v>
      </c>
      <c r="G49" s="1">
        <v>1</v>
      </c>
      <c r="H49" s="1"/>
      <c r="I49" s="1" t="s">
        <v>401</v>
      </c>
    </row>
    <row r="50" spans="1:9" x14ac:dyDescent="0.25">
      <c r="A50" s="1">
        <v>24</v>
      </c>
      <c r="B50" s="1" t="s">
        <v>4</v>
      </c>
      <c r="C50" s="1"/>
      <c r="D50" s="1" t="s">
        <v>5</v>
      </c>
      <c r="E50" s="1">
        <v>1</v>
      </c>
      <c r="F50" s="1" t="s">
        <v>6</v>
      </c>
      <c r="G50" s="1">
        <v>1</v>
      </c>
      <c r="H50" s="1"/>
      <c r="I50" s="1" t="s">
        <v>401</v>
      </c>
    </row>
    <row r="51" spans="1:9" x14ac:dyDescent="0.25">
      <c r="A51" s="1">
        <v>44</v>
      </c>
      <c r="B51" s="1" t="s">
        <v>66</v>
      </c>
      <c r="C51" s="1"/>
      <c r="D51" s="1" t="s">
        <v>67</v>
      </c>
      <c r="E51" s="1">
        <v>1</v>
      </c>
      <c r="F51" s="1" t="s">
        <v>68</v>
      </c>
      <c r="G51" s="1">
        <v>1</v>
      </c>
      <c r="H51" s="1"/>
      <c r="I51" s="1" t="s">
        <v>401</v>
      </c>
    </row>
    <row r="52" spans="1:9" x14ac:dyDescent="0.25">
      <c r="A52" s="1">
        <v>18</v>
      </c>
      <c r="B52" s="1" t="s">
        <v>162</v>
      </c>
      <c r="C52" s="1"/>
      <c r="D52" s="1" t="s">
        <v>163</v>
      </c>
      <c r="E52" s="1">
        <v>1</v>
      </c>
      <c r="F52" s="1" t="s">
        <v>164</v>
      </c>
      <c r="G52" s="1">
        <v>1</v>
      </c>
      <c r="H52" s="1"/>
      <c r="I52" s="1" t="s">
        <v>401</v>
      </c>
    </row>
    <row r="53" spans="1:9" x14ac:dyDescent="0.25">
      <c r="A53" s="1">
        <v>28</v>
      </c>
      <c r="B53" s="1" t="s">
        <v>19</v>
      </c>
      <c r="C53" s="1"/>
      <c r="D53" s="1" t="s">
        <v>20</v>
      </c>
      <c r="E53" s="1">
        <v>1</v>
      </c>
      <c r="F53" s="1" t="s">
        <v>21</v>
      </c>
      <c r="G53" s="1">
        <v>1</v>
      </c>
      <c r="H53" s="1" t="s">
        <v>410</v>
      </c>
      <c r="I53" s="1" t="s">
        <v>401</v>
      </c>
    </row>
    <row r="54" spans="1:9" x14ac:dyDescent="0.25">
      <c r="A54" s="1">
        <v>19</v>
      </c>
      <c r="B54" s="1" t="s">
        <v>49</v>
      </c>
      <c r="C54" s="1"/>
      <c r="D54" s="1" t="s">
        <v>165</v>
      </c>
      <c r="E54" s="1">
        <v>0</v>
      </c>
      <c r="F54" s="1" t="s">
        <v>166</v>
      </c>
      <c r="G54" s="1">
        <v>1</v>
      </c>
      <c r="H54" s="1"/>
      <c r="I54" s="1" t="s">
        <v>401</v>
      </c>
    </row>
    <row r="55" spans="1:9" x14ac:dyDescent="0.25">
      <c r="A55" s="1">
        <v>20</v>
      </c>
      <c r="B55" s="1" t="s">
        <v>167</v>
      </c>
      <c r="C55" s="1"/>
      <c r="D55" s="1" t="s">
        <v>168</v>
      </c>
      <c r="E55" s="1">
        <v>1</v>
      </c>
      <c r="F55" s="1" t="s">
        <v>169</v>
      </c>
      <c r="G55" s="1">
        <v>1</v>
      </c>
      <c r="H55" s="1"/>
      <c r="I55" s="1" t="s">
        <v>401</v>
      </c>
    </row>
    <row r="56" spans="1:9" x14ac:dyDescent="0.25">
      <c r="A56" s="1">
        <v>47</v>
      </c>
      <c r="B56" s="1" t="s">
        <v>75</v>
      </c>
      <c r="C56" s="1" t="s">
        <v>76</v>
      </c>
      <c r="D56" s="1" t="s">
        <v>77</v>
      </c>
      <c r="E56" s="1">
        <v>0</v>
      </c>
      <c r="F56" s="1" t="s">
        <v>78</v>
      </c>
      <c r="G56" s="1">
        <v>1</v>
      </c>
      <c r="H56" s="1"/>
      <c r="I56" s="1" t="s">
        <v>401</v>
      </c>
    </row>
    <row r="57" spans="1:9" x14ac:dyDescent="0.25">
      <c r="A57" s="1">
        <v>21</v>
      </c>
      <c r="B57" s="1" t="s">
        <v>170</v>
      </c>
      <c r="C57" s="1"/>
      <c r="D57" s="1" t="s">
        <v>171</v>
      </c>
      <c r="E57" s="1">
        <v>0</v>
      </c>
      <c r="F57" s="1" t="s">
        <v>172</v>
      </c>
      <c r="G57" s="1">
        <v>1</v>
      </c>
      <c r="H57" s="1"/>
      <c r="I57" s="1" t="s">
        <v>401</v>
      </c>
    </row>
    <row r="58" spans="1:9" x14ac:dyDescent="0.25">
      <c r="A58" s="1">
        <v>22</v>
      </c>
      <c r="B58" s="1" t="s">
        <v>173</v>
      </c>
      <c r="C58" s="1" t="s">
        <v>174</v>
      </c>
      <c r="D58" s="1" t="s">
        <v>175</v>
      </c>
      <c r="E58" s="1">
        <v>0</v>
      </c>
      <c r="F58" s="1" t="s">
        <v>176</v>
      </c>
      <c r="G58" s="1">
        <v>1</v>
      </c>
      <c r="H58" s="1"/>
      <c r="I58" s="1" t="s">
        <v>401</v>
      </c>
    </row>
    <row r="59" spans="1:9" x14ac:dyDescent="0.25">
      <c r="F59" s="1"/>
    </row>
    <row r="61" spans="1:9" x14ac:dyDescent="0.25">
      <c r="F61" s="1" t="s">
        <v>405</v>
      </c>
    </row>
    <row r="62" spans="1:9" x14ac:dyDescent="0.25">
      <c r="F62" s="1" t="s">
        <v>406</v>
      </c>
      <c r="G62">
        <v>17</v>
      </c>
      <c r="H62" s="1"/>
    </row>
    <row r="63" spans="1:9" x14ac:dyDescent="0.25">
      <c r="F63" s="1" t="s">
        <v>407</v>
      </c>
      <c r="G63">
        <v>10</v>
      </c>
      <c r="H63" s="1"/>
    </row>
    <row r="64" spans="1:9" x14ac:dyDescent="0.25">
      <c r="F64" s="1" t="s">
        <v>408</v>
      </c>
      <c r="G64">
        <v>8</v>
      </c>
      <c r="H64" s="1"/>
    </row>
    <row r="65" spans="6:9" x14ac:dyDescent="0.25">
      <c r="F65" s="1" t="s">
        <v>409</v>
      </c>
      <c r="G65">
        <v>8</v>
      </c>
      <c r="H65" s="1">
        <v>43</v>
      </c>
      <c r="I65" s="7">
        <f>43/53</f>
        <v>0.81132075471698117</v>
      </c>
    </row>
    <row r="66" spans="6:9" x14ac:dyDescent="0.25">
      <c r="H66" s="1"/>
    </row>
    <row r="67" spans="6:9" x14ac:dyDescent="0.25">
      <c r="F67" s="1" t="s">
        <v>412</v>
      </c>
      <c r="G67">
        <v>43</v>
      </c>
      <c r="H67" s="1">
        <v>8</v>
      </c>
    </row>
    <row r="68" spans="6:9" x14ac:dyDescent="0.25">
      <c r="F68" s="1" t="s">
        <v>413</v>
      </c>
    </row>
  </sheetData>
  <sortState ref="A6:I58">
    <sortCondition ref="D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50" workbookViewId="0">
      <selection activeCell="H80" sqref="H80"/>
    </sheetView>
  </sheetViews>
  <sheetFormatPr defaultRowHeight="15" x14ac:dyDescent="0.25"/>
  <cols>
    <col min="2" max="2" width="16" customWidth="1"/>
    <col min="3" max="3" width="12.140625" customWidth="1"/>
    <col min="4" max="4" width="13.5703125" customWidth="1"/>
    <col min="6" max="6" width="17.85546875" customWidth="1"/>
    <col min="7" max="7" width="16" style="1" customWidth="1"/>
    <col min="8" max="8" width="14.85546875" customWidth="1"/>
    <col min="9" max="9" width="13.85546875" customWidth="1"/>
  </cols>
  <sheetData>
    <row r="1" spans="1:12" s="5" customFormat="1" x14ac:dyDescent="0.25">
      <c r="A1" s="5" t="s">
        <v>212</v>
      </c>
      <c r="G1" s="2"/>
    </row>
    <row r="2" spans="1:12" x14ac:dyDescent="0.25">
      <c r="A2" s="1"/>
      <c r="B2" s="1"/>
      <c r="C2" s="1"/>
      <c r="D2" s="1"/>
      <c r="E2" s="1"/>
      <c r="F2" s="1"/>
    </row>
    <row r="3" spans="1:12" x14ac:dyDescent="0.25">
      <c r="A3" s="1"/>
      <c r="B3" s="1"/>
      <c r="C3" s="1"/>
      <c r="D3" s="1"/>
      <c r="E3" s="1"/>
      <c r="F3" s="1"/>
    </row>
    <row r="4" spans="1:12" x14ac:dyDescent="0.25">
      <c r="A4" s="2" t="s">
        <v>100</v>
      </c>
      <c r="B4" s="2" t="s">
        <v>101</v>
      </c>
      <c r="C4" s="5" t="s">
        <v>102</v>
      </c>
      <c r="D4" s="2" t="s">
        <v>103</v>
      </c>
      <c r="E4" s="2" t="s">
        <v>104</v>
      </c>
      <c r="F4" s="2" t="s">
        <v>181</v>
      </c>
      <c r="G4" s="2" t="s">
        <v>182</v>
      </c>
      <c r="H4" s="2" t="s">
        <v>183</v>
      </c>
      <c r="I4" s="2" t="s">
        <v>184</v>
      </c>
      <c r="J4" s="2"/>
      <c r="K4" s="2"/>
      <c r="L4" s="2"/>
    </row>
    <row r="5" spans="1:12" x14ac:dyDescent="0.25">
      <c r="A5" s="1">
        <v>26</v>
      </c>
      <c r="B5" s="1" t="s">
        <v>11</v>
      </c>
      <c r="C5" s="1" t="s">
        <v>12</v>
      </c>
      <c r="D5" s="1" t="s">
        <v>13</v>
      </c>
      <c r="E5" s="1">
        <v>0</v>
      </c>
      <c r="F5" s="1" t="s">
        <v>185</v>
      </c>
      <c r="H5" s="1" t="s">
        <v>230</v>
      </c>
      <c r="I5" s="1"/>
      <c r="J5" s="1"/>
    </row>
    <row r="6" spans="1:12" x14ac:dyDescent="0.25">
      <c r="A6" s="1">
        <v>1</v>
      </c>
      <c r="B6" s="1" t="s">
        <v>108</v>
      </c>
      <c r="C6" s="1" t="s">
        <v>109</v>
      </c>
      <c r="D6" s="1" t="s">
        <v>110</v>
      </c>
      <c r="E6" s="1">
        <v>0</v>
      </c>
      <c r="F6" s="1" t="s">
        <v>185</v>
      </c>
      <c r="H6" s="1" t="s">
        <v>186</v>
      </c>
      <c r="I6" s="1"/>
      <c r="J6" s="1"/>
    </row>
    <row r="7" spans="1:12" x14ac:dyDescent="0.25">
      <c r="A7" s="1">
        <v>49</v>
      </c>
      <c r="B7" s="1" t="s">
        <v>82</v>
      </c>
      <c r="D7" s="1" t="s">
        <v>83</v>
      </c>
      <c r="E7" s="1">
        <v>0</v>
      </c>
      <c r="F7" s="1" t="s">
        <v>185</v>
      </c>
      <c r="J7" s="1"/>
    </row>
    <row r="8" spans="1:12" x14ac:dyDescent="0.25">
      <c r="A8" s="1">
        <v>3</v>
      </c>
      <c r="B8" s="1" t="s">
        <v>114</v>
      </c>
      <c r="C8" s="1"/>
      <c r="D8" s="1" t="s">
        <v>115</v>
      </c>
      <c r="E8" s="1">
        <v>0</v>
      </c>
      <c r="F8" s="1" t="s">
        <v>188</v>
      </c>
      <c r="H8" s="1" t="s">
        <v>189</v>
      </c>
      <c r="I8" s="1"/>
      <c r="J8" s="1"/>
    </row>
    <row r="9" spans="1:12" x14ac:dyDescent="0.25">
      <c r="A9" s="1">
        <v>5</v>
      </c>
      <c r="B9" s="1" t="s">
        <v>119</v>
      </c>
      <c r="C9" s="1"/>
      <c r="D9" s="1" t="s">
        <v>117</v>
      </c>
      <c r="E9" s="1">
        <v>0</v>
      </c>
      <c r="F9" s="1" t="s">
        <v>191</v>
      </c>
      <c r="H9" s="1" t="s">
        <v>192</v>
      </c>
      <c r="I9" s="1"/>
      <c r="J9" s="1"/>
    </row>
    <row r="10" spans="1:12" x14ac:dyDescent="0.25">
      <c r="A10" s="1">
        <v>38</v>
      </c>
      <c r="B10" s="1" t="s">
        <v>49</v>
      </c>
      <c r="C10" s="1" t="s">
        <v>50</v>
      </c>
      <c r="D10" s="1" t="s">
        <v>51</v>
      </c>
      <c r="E10" s="1">
        <v>0</v>
      </c>
      <c r="F10" s="1" t="s">
        <v>214</v>
      </c>
      <c r="J10" s="1"/>
    </row>
    <row r="11" spans="1:12" x14ac:dyDescent="0.25">
      <c r="A11" s="1">
        <v>27</v>
      </c>
      <c r="B11" s="1" t="s">
        <v>15</v>
      </c>
      <c r="C11" s="1" t="s">
        <v>16</v>
      </c>
      <c r="D11" s="1" t="s">
        <v>17</v>
      </c>
      <c r="E11" s="1">
        <v>0</v>
      </c>
      <c r="F11" s="1" t="s">
        <v>185</v>
      </c>
      <c r="H11" s="1"/>
      <c r="I11" s="1"/>
      <c r="J11" s="1"/>
    </row>
    <row r="12" spans="1:12" x14ac:dyDescent="0.25">
      <c r="A12" s="1">
        <v>6</v>
      </c>
      <c r="B12" s="1" t="s">
        <v>121</v>
      </c>
      <c r="C12" s="1" t="s">
        <v>122</v>
      </c>
      <c r="D12" s="1" t="s">
        <v>123</v>
      </c>
      <c r="E12" s="1">
        <v>0</v>
      </c>
      <c r="F12" s="1" t="s">
        <v>185</v>
      </c>
      <c r="H12" s="1" t="s">
        <v>193</v>
      </c>
      <c r="I12" s="1" t="s">
        <v>194</v>
      </c>
      <c r="J12" s="1"/>
    </row>
    <row r="13" spans="1:12" x14ac:dyDescent="0.25">
      <c r="A13" s="1">
        <v>41</v>
      </c>
      <c r="B13" s="1" t="s">
        <v>57</v>
      </c>
      <c r="C13" s="1" t="s">
        <v>58</v>
      </c>
      <c r="D13" s="1" t="s">
        <v>59</v>
      </c>
      <c r="E13" s="1">
        <v>0</v>
      </c>
      <c r="F13" s="1" t="s">
        <v>185</v>
      </c>
      <c r="J13" s="1"/>
    </row>
    <row r="14" spans="1:12" x14ac:dyDescent="0.25">
      <c r="A14" s="1">
        <v>23</v>
      </c>
      <c r="B14" s="1" t="s">
        <v>0</v>
      </c>
      <c r="C14" s="1" t="s">
        <v>1</v>
      </c>
      <c r="D14" s="1" t="s">
        <v>2</v>
      </c>
      <c r="E14" s="1">
        <v>0</v>
      </c>
      <c r="F14" s="1" t="s">
        <v>185</v>
      </c>
      <c r="H14" s="1" t="s">
        <v>274</v>
      </c>
      <c r="I14" s="1"/>
      <c r="J14" s="4"/>
    </row>
    <row r="15" spans="1:12" x14ac:dyDescent="0.25">
      <c r="A15" s="1">
        <v>11</v>
      </c>
      <c r="B15" s="1" t="s">
        <v>137</v>
      </c>
      <c r="C15" s="1" t="s">
        <v>138</v>
      </c>
      <c r="D15" s="1" t="s">
        <v>139</v>
      </c>
      <c r="E15" s="1">
        <v>0</v>
      </c>
      <c r="F15" s="1" t="s">
        <v>199</v>
      </c>
      <c r="H15" s="1"/>
      <c r="I15" s="1" t="s">
        <v>200</v>
      </c>
      <c r="J15" s="1"/>
    </row>
    <row r="16" spans="1:12" x14ac:dyDescent="0.25">
      <c r="A16" s="1">
        <v>37</v>
      </c>
      <c r="B16" s="1" t="s">
        <v>46</v>
      </c>
      <c r="C16" s="1"/>
      <c r="D16" s="1" t="s">
        <v>47</v>
      </c>
      <c r="E16" s="1">
        <v>0</v>
      </c>
      <c r="F16" s="1" t="s">
        <v>185</v>
      </c>
      <c r="J16" s="1"/>
    </row>
    <row r="17" spans="1:12" x14ac:dyDescent="0.25">
      <c r="A17" s="1">
        <v>25</v>
      </c>
      <c r="B17" s="1" t="s">
        <v>7</v>
      </c>
      <c r="C17" s="1" t="s">
        <v>8</v>
      </c>
      <c r="D17" s="1" t="s">
        <v>9</v>
      </c>
      <c r="E17" s="1">
        <v>0</v>
      </c>
      <c r="F17" s="1" t="s">
        <v>185</v>
      </c>
      <c r="H17" s="1" t="s">
        <v>417</v>
      </c>
      <c r="I17" s="1"/>
      <c r="J17" s="1"/>
    </row>
    <row r="18" spans="1:12" x14ac:dyDescent="0.25">
      <c r="A18" s="1">
        <v>51</v>
      </c>
      <c r="B18" s="1" t="s">
        <v>88</v>
      </c>
      <c r="C18" t="s">
        <v>89</v>
      </c>
      <c r="D18" s="1" t="s">
        <v>90</v>
      </c>
      <c r="E18" s="1">
        <v>0</v>
      </c>
      <c r="F18" s="1" t="s">
        <v>217</v>
      </c>
      <c r="H18" s="1" t="s">
        <v>416</v>
      </c>
      <c r="J18" s="1"/>
    </row>
    <row r="19" spans="1:12" x14ac:dyDescent="0.25">
      <c r="A19" s="1">
        <v>46</v>
      </c>
      <c r="B19" s="1" t="s">
        <v>72</v>
      </c>
      <c r="C19" s="1"/>
      <c r="D19" s="1" t="s">
        <v>73</v>
      </c>
      <c r="E19" s="1">
        <v>0</v>
      </c>
      <c r="F19" s="1" t="s">
        <v>216</v>
      </c>
      <c r="J19" s="1"/>
    </row>
    <row r="20" spans="1:12" x14ac:dyDescent="0.25">
      <c r="A20" s="1">
        <v>53</v>
      </c>
      <c r="B20" s="1" t="s">
        <v>96</v>
      </c>
      <c r="C20" t="s">
        <v>97</v>
      </c>
      <c r="D20" s="1" t="s">
        <v>98</v>
      </c>
      <c r="E20" s="1">
        <v>0</v>
      </c>
      <c r="F20" s="1" t="s">
        <v>219</v>
      </c>
      <c r="H20" s="1" t="s">
        <v>416</v>
      </c>
      <c r="J20" s="1"/>
    </row>
    <row r="21" spans="1:12" x14ac:dyDescent="0.25">
      <c r="A21" s="1">
        <v>13</v>
      </c>
      <c r="B21" s="1" t="s">
        <v>144</v>
      </c>
      <c r="C21" s="1" t="s">
        <v>145</v>
      </c>
      <c r="D21" s="1" t="s">
        <v>146</v>
      </c>
      <c r="E21" s="1">
        <v>0</v>
      </c>
      <c r="F21" s="1" t="s">
        <v>204</v>
      </c>
      <c r="H21" s="1" t="s">
        <v>185</v>
      </c>
      <c r="I21" s="1"/>
      <c r="J21" s="1"/>
    </row>
    <row r="22" spans="1:12" x14ac:dyDescent="0.25">
      <c r="A22" s="1">
        <v>52</v>
      </c>
      <c r="B22" s="1" t="s">
        <v>92</v>
      </c>
      <c r="C22" t="s">
        <v>93</v>
      </c>
      <c r="D22" s="1" t="s">
        <v>94</v>
      </c>
      <c r="E22" s="1">
        <v>0</v>
      </c>
      <c r="F22" s="1" t="s">
        <v>218</v>
      </c>
      <c r="J22" s="1"/>
    </row>
    <row r="23" spans="1:12" x14ac:dyDescent="0.25">
      <c r="A23" s="1">
        <v>29</v>
      </c>
      <c r="B23" s="1" t="s">
        <v>22</v>
      </c>
      <c r="C23" s="1"/>
      <c r="D23" s="1" t="s">
        <v>23</v>
      </c>
      <c r="E23" s="1">
        <v>0</v>
      </c>
      <c r="F23" s="1" t="s">
        <v>185</v>
      </c>
      <c r="H23" s="1"/>
      <c r="I23" s="1"/>
      <c r="J23" s="1"/>
    </row>
    <row r="24" spans="1:12" x14ac:dyDescent="0.25">
      <c r="A24" s="1">
        <v>42</v>
      </c>
      <c r="B24" s="1" t="s">
        <v>61</v>
      </c>
      <c r="C24" s="1"/>
      <c r="D24" s="1" t="s">
        <v>62</v>
      </c>
      <c r="E24" s="1">
        <v>0</v>
      </c>
      <c r="F24" s="1" t="s">
        <v>185</v>
      </c>
      <c r="J24" s="1"/>
    </row>
    <row r="25" spans="1:12" x14ac:dyDescent="0.25">
      <c r="A25" s="1">
        <v>33</v>
      </c>
      <c r="B25" s="1" t="s">
        <v>34</v>
      </c>
      <c r="C25" s="1" t="s">
        <v>35</v>
      </c>
      <c r="D25" s="1" t="s">
        <v>36</v>
      </c>
      <c r="E25" s="1">
        <v>0</v>
      </c>
      <c r="F25" s="1" t="s">
        <v>213</v>
      </c>
      <c r="H25" s="1"/>
      <c r="I25" s="1"/>
      <c r="J25" s="1"/>
    </row>
    <row r="26" spans="1:12" x14ac:dyDescent="0.25">
      <c r="A26" s="1">
        <v>16</v>
      </c>
      <c r="B26" s="1" t="s">
        <v>154</v>
      </c>
      <c r="C26" s="1" t="s">
        <v>155</v>
      </c>
      <c r="D26" s="1" t="s">
        <v>156</v>
      </c>
      <c r="E26" s="1">
        <v>0</v>
      </c>
      <c r="F26" s="1" t="s">
        <v>205</v>
      </c>
      <c r="H26" s="1"/>
      <c r="I26" s="1"/>
      <c r="J26" s="1"/>
    </row>
    <row r="27" spans="1:12" x14ac:dyDescent="0.25">
      <c r="A27" s="1">
        <v>17</v>
      </c>
      <c r="B27" s="1" t="s">
        <v>158</v>
      </c>
      <c r="C27" s="1" t="s">
        <v>159</v>
      </c>
      <c r="D27" s="1" t="s">
        <v>160</v>
      </c>
      <c r="E27" s="1">
        <v>0</v>
      </c>
      <c r="F27" s="1" t="s">
        <v>185</v>
      </c>
      <c r="H27" s="1" t="s">
        <v>185</v>
      </c>
      <c r="I27" s="1"/>
      <c r="J27" s="1"/>
      <c r="K27" s="1"/>
    </row>
    <row r="28" spans="1:12" x14ac:dyDescent="0.25">
      <c r="A28" s="1">
        <v>19</v>
      </c>
      <c r="B28" s="1" t="s">
        <v>49</v>
      </c>
      <c r="C28" s="1"/>
      <c r="D28" s="1" t="s">
        <v>165</v>
      </c>
      <c r="E28" s="1">
        <v>0</v>
      </c>
      <c r="F28" s="1" t="s">
        <v>191</v>
      </c>
      <c r="H28" s="1"/>
      <c r="I28" s="1"/>
      <c r="J28" s="1"/>
      <c r="K28" s="1"/>
    </row>
    <row r="29" spans="1:12" x14ac:dyDescent="0.25">
      <c r="A29" s="1">
        <v>47</v>
      </c>
      <c r="B29" s="1" t="s">
        <v>75</v>
      </c>
      <c r="C29" s="1" t="s">
        <v>76</v>
      </c>
      <c r="D29" s="1" t="s">
        <v>77</v>
      </c>
      <c r="E29" s="1">
        <v>0</v>
      </c>
      <c r="F29" s="1" t="s">
        <v>418</v>
      </c>
      <c r="J29" s="1"/>
      <c r="K29" s="1"/>
    </row>
    <row r="30" spans="1:12" x14ac:dyDescent="0.25">
      <c r="A30" s="1">
        <v>21</v>
      </c>
      <c r="B30" s="1" t="s">
        <v>170</v>
      </c>
      <c r="C30" s="1"/>
      <c r="D30" s="1" t="s">
        <v>171</v>
      </c>
      <c r="E30" s="1">
        <v>0</v>
      </c>
      <c r="F30" s="1" t="s">
        <v>210</v>
      </c>
      <c r="H30" s="1"/>
      <c r="I30" s="1"/>
      <c r="J30" s="1"/>
      <c r="K30" s="1"/>
    </row>
    <row r="31" spans="1:12" x14ac:dyDescent="0.25">
      <c r="A31" s="1">
        <v>22</v>
      </c>
      <c r="B31" s="1" t="s">
        <v>173</v>
      </c>
      <c r="C31" s="1" t="s">
        <v>174</v>
      </c>
      <c r="D31" s="1" t="s">
        <v>175</v>
      </c>
      <c r="E31" s="1">
        <v>0</v>
      </c>
      <c r="F31" s="1" t="s">
        <v>211</v>
      </c>
      <c r="H31" s="1"/>
      <c r="I31" s="1"/>
      <c r="J31" s="1"/>
      <c r="K31" s="1"/>
      <c r="L31" s="1"/>
    </row>
    <row r="32" spans="1:12" x14ac:dyDescent="0.25">
      <c r="A32" s="1">
        <v>2</v>
      </c>
      <c r="B32" s="1" t="s">
        <v>112</v>
      </c>
      <c r="C32" s="1"/>
      <c r="D32" s="1" t="s">
        <v>113</v>
      </c>
      <c r="E32" s="1">
        <v>1</v>
      </c>
      <c r="F32" s="1" t="s">
        <v>187</v>
      </c>
      <c r="H32" s="1"/>
      <c r="I32" s="1"/>
      <c r="J32" s="1"/>
      <c r="K32" s="1"/>
      <c r="L32" s="1"/>
    </row>
    <row r="33" spans="1:12" x14ac:dyDescent="0.25">
      <c r="A33" s="1">
        <v>4</v>
      </c>
      <c r="B33" s="1" t="s">
        <v>116</v>
      </c>
      <c r="C33" s="1"/>
      <c r="D33" s="1" t="s">
        <v>117</v>
      </c>
      <c r="E33" s="1">
        <v>1</v>
      </c>
      <c r="F33" s="1" t="s">
        <v>190</v>
      </c>
      <c r="H33" s="1"/>
      <c r="I33" s="1"/>
      <c r="J33" s="1"/>
      <c r="K33" s="1"/>
      <c r="L33" s="1"/>
    </row>
    <row r="34" spans="1:12" x14ac:dyDescent="0.25">
      <c r="A34" s="1">
        <v>39</v>
      </c>
      <c r="B34" s="1" t="s">
        <v>52</v>
      </c>
      <c r="C34" s="1"/>
      <c r="D34" s="1" t="s">
        <v>53</v>
      </c>
      <c r="E34" s="1">
        <v>1</v>
      </c>
      <c r="F34" s="1" t="s">
        <v>215</v>
      </c>
      <c r="J34" s="1"/>
      <c r="K34" s="1"/>
      <c r="L34" s="1"/>
    </row>
    <row r="35" spans="1:12" x14ac:dyDescent="0.25">
      <c r="A35" s="1">
        <v>7</v>
      </c>
      <c r="B35" s="1" t="s">
        <v>125</v>
      </c>
      <c r="C35" s="1"/>
      <c r="D35" s="1" t="s">
        <v>126</v>
      </c>
      <c r="E35" s="1">
        <v>1</v>
      </c>
      <c r="F35" s="1" t="s">
        <v>195</v>
      </c>
      <c r="H35" s="1"/>
      <c r="I35" s="1"/>
      <c r="J35" s="1"/>
      <c r="K35" s="1"/>
      <c r="L35" s="1"/>
    </row>
    <row r="36" spans="1:12" x14ac:dyDescent="0.25">
      <c r="A36" s="1">
        <v>8</v>
      </c>
      <c r="B36" s="1" t="s">
        <v>128</v>
      </c>
      <c r="C36" s="1"/>
      <c r="D36" s="1" t="s">
        <v>129</v>
      </c>
      <c r="E36" s="1">
        <v>1</v>
      </c>
      <c r="F36" s="1" t="s">
        <v>185</v>
      </c>
      <c r="H36" s="1"/>
      <c r="I36" s="1"/>
      <c r="J36" s="1"/>
      <c r="K36" s="1"/>
    </row>
    <row r="37" spans="1:12" x14ac:dyDescent="0.25">
      <c r="A37" s="1">
        <v>34</v>
      </c>
      <c r="B37" s="1" t="s">
        <v>38</v>
      </c>
      <c r="C37" s="1"/>
      <c r="D37" s="1" t="s">
        <v>39</v>
      </c>
      <c r="E37" s="1">
        <v>1</v>
      </c>
      <c r="F37" s="1" t="s">
        <v>171</v>
      </c>
      <c r="H37" s="1"/>
      <c r="I37" s="1"/>
      <c r="J37" s="1"/>
      <c r="K37" s="1"/>
    </row>
    <row r="38" spans="1:12" x14ac:dyDescent="0.25">
      <c r="A38" s="1">
        <v>31</v>
      </c>
      <c r="B38" s="1" t="s">
        <v>28</v>
      </c>
      <c r="C38" s="1"/>
      <c r="D38" s="1" t="s">
        <v>29</v>
      </c>
      <c r="E38" s="1">
        <v>1</v>
      </c>
      <c r="F38" s="1" t="s">
        <v>348</v>
      </c>
      <c r="H38" s="1"/>
      <c r="I38" s="1"/>
      <c r="J38" s="1"/>
      <c r="K38" s="1"/>
    </row>
    <row r="39" spans="1:12" x14ac:dyDescent="0.25">
      <c r="A39" s="1">
        <v>9</v>
      </c>
      <c r="B39" s="1" t="s">
        <v>131</v>
      </c>
      <c r="C39" s="1"/>
      <c r="D39" s="1" t="s">
        <v>132</v>
      </c>
      <c r="E39" s="1">
        <v>1</v>
      </c>
      <c r="F39" s="1" t="s">
        <v>196</v>
      </c>
      <c r="G39" s="1" t="s">
        <v>414</v>
      </c>
      <c r="H39" s="1"/>
      <c r="I39" s="1"/>
    </row>
    <row r="40" spans="1:12" x14ac:dyDescent="0.25">
      <c r="A40" s="1">
        <v>50</v>
      </c>
      <c r="B40" s="1" t="s">
        <v>85</v>
      </c>
      <c r="D40" s="1" t="s">
        <v>86</v>
      </c>
      <c r="E40" s="1">
        <v>1</v>
      </c>
      <c r="F40" s="1" t="s">
        <v>350</v>
      </c>
      <c r="G40" s="1" t="s">
        <v>351</v>
      </c>
    </row>
    <row r="41" spans="1:12" x14ac:dyDescent="0.25">
      <c r="A41" s="1">
        <v>36</v>
      </c>
      <c r="B41" s="1" t="s">
        <v>19</v>
      </c>
      <c r="C41" s="1"/>
      <c r="D41" s="1" t="s">
        <v>44</v>
      </c>
      <c r="E41" s="1">
        <v>1</v>
      </c>
      <c r="F41" s="1" t="s">
        <v>344</v>
      </c>
      <c r="G41" s="1" t="s">
        <v>345</v>
      </c>
      <c r="H41" s="1" t="s">
        <v>186</v>
      </c>
    </row>
    <row r="42" spans="1:12" x14ac:dyDescent="0.25">
      <c r="A42" s="1">
        <v>35</v>
      </c>
      <c r="B42" s="1" t="s">
        <v>41</v>
      </c>
      <c r="C42" s="1"/>
      <c r="D42" s="1" t="s">
        <v>42</v>
      </c>
      <c r="E42" s="1">
        <v>1</v>
      </c>
      <c r="F42" s="1" t="s">
        <v>230</v>
      </c>
    </row>
    <row r="43" spans="1:12" x14ac:dyDescent="0.25">
      <c r="A43" s="1">
        <v>10</v>
      </c>
      <c r="B43" s="1" t="s">
        <v>134</v>
      </c>
      <c r="C43" s="1"/>
      <c r="D43" s="1" t="s">
        <v>135</v>
      </c>
      <c r="E43" s="1">
        <v>1</v>
      </c>
      <c r="F43" s="1" t="s">
        <v>197</v>
      </c>
      <c r="G43" s="1" t="s">
        <v>198</v>
      </c>
      <c r="H43" s="1"/>
      <c r="I43" s="1"/>
    </row>
    <row r="44" spans="1:12" x14ac:dyDescent="0.25">
      <c r="A44" s="1">
        <v>40</v>
      </c>
      <c r="B44" s="1" t="s">
        <v>55</v>
      </c>
      <c r="C44" s="1"/>
      <c r="D44" s="1" t="s">
        <v>12</v>
      </c>
      <c r="E44" s="1">
        <v>1</v>
      </c>
      <c r="F44" s="1" t="s">
        <v>346</v>
      </c>
    </row>
    <row r="45" spans="1:12" x14ac:dyDescent="0.25">
      <c r="A45" s="1">
        <v>45</v>
      </c>
      <c r="B45" s="1" t="s">
        <v>69</v>
      </c>
      <c r="C45" s="1"/>
      <c r="D45" s="1" t="s">
        <v>70</v>
      </c>
      <c r="E45" s="1">
        <v>1</v>
      </c>
      <c r="F45" s="1" t="s">
        <v>415</v>
      </c>
    </row>
    <row r="46" spans="1:12" x14ac:dyDescent="0.25">
      <c r="A46" s="1">
        <v>12</v>
      </c>
      <c r="B46" s="1" t="s">
        <v>141</v>
      </c>
      <c r="C46" s="1"/>
      <c r="D46" s="1" t="s">
        <v>142</v>
      </c>
      <c r="E46" s="1">
        <v>1</v>
      </c>
      <c r="F46" s="1" t="s">
        <v>201</v>
      </c>
      <c r="G46" s="1" t="s">
        <v>202</v>
      </c>
      <c r="H46" s="1" t="s">
        <v>203</v>
      </c>
      <c r="I46" s="1"/>
    </row>
    <row r="47" spans="1:12" x14ac:dyDescent="0.25">
      <c r="A47" s="1">
        <v>48</v>
      </c>
      <c r="B47" s="1" t="s">
        <v>79</v>
      </c>
      <c r="D47" s="1" t="s">
        <v>80</v>
      </c>
      <c r="E47" s="1">
        <v>1</v>
      </c>
      <c r="F47" s="1" t="s">
        <v>348</v>
      </c>
      <c r="G47" s="1" t="s">
        <v>349</v>
      </c>
    </row>
    <row r="48" spans="1:12" x14ac:dyDescent="0.25">
      <c r="A48" s="1">
        <v>14</v>
      </c>
      <c r="B48" s="1" t="s">
        <v>148</v>
      </c>
      <c r="C48" s="1"/>
      <c r="D48" s="1" t="s">
        <v>149</v>
      </c>
      <c r="E48" s="1">
        <v>1</v>
      </c>
      <c r="F48" s="1" t="s">
        <v>185</v>
      </c>
      <c r="H48" s="1"/>
      <c r="I48" s="1"/>
    </row>
    <row r="49" spans="1:9" x14ac:dyDescent="0.25">
      <c r="A49" s="1">
        <v>30</v>
      </c>
      <c r="B49" s="1" t="s">
        <v>25</v>
      </c>
      <c r="C49" s="1"/>
      <c r="D49" s="1" t="s">
        <v>26</v>
      </c>
      <c r="E49" s="1">
        <v>1</v>
      </c>
      <c r="F49" s="1" t="s">
        <v>341</v>
      </c>
      <c r="G49" s="1" t="s">
        <v>342</v>
      </c>
      <c r="H49" s="1"/>
      <c r="I49" s="1"/>
    </row>
    <row r="50" spans="1:9" x14ac:dyDescent="0.25">
      <c r="A50" s="1">
        <v>32</v>
      </c>
      <c r="B50" s="1" t="s">
        <v>31</v>
      </c>
      <c r="C50" s="1"/>
      <c r="D50" s="1" t="s">
        <v>32</v>
      </c>
      <c r="E50" s="1">
        <v>1</v>
      </c>
      <c r="F50" s="1"/>
      <c r="H50" s="1"/>
      <c r="I50" s="1"/>
    </row>
    <row r="51" spans="1:9" x14ac:dyDescent="0.25">
      <c r="A51" s="1">
        <v>43</v>
      </c>
      <c r="B51" s="1" t="s">
        <v>64</v>
      </c>
      <c r="C51" s="1"/>
      <c r="D51" s="1" t="s">
        <v>32</v>
      </c>
      <c r="E51" s="1">
        <v>1</v>
      </c>
      <c r="F51" s="1" t="s">
        <v>185</v>
      </c>
    </row>
    <row r="52" spans="1:9" x14ac:dyDescent="0.25">
      <c r="A52" s="1">
        <v>15</v>
      </c>
      <c r="B52" s="1" t="s">
        <v>151</v>
      </c>
      <c r="C52" s="1"/>
      <c r="D52" s="1" t="s">
        <v>152</v>
      </c>
      <c r="E52" s="1">
        <v>1</v>
      </c>
      <c r="F52" s="1" t="s">
        <v>197</v>
      </c>
      <c r="G52" s="1" t="s">
        <v>198</v>
      </c>
      <c r="H52" s="1"/>
      <c r="I52" s="1"/>
    </row>
    <row r="53" spans="1:9" x14ac:dyDescent="0.25">
      <c r="A53" s="1">
        <v>24</v>
      </c>
      <c r="B53" s="1" t="s">
        <v>4</v>
      </c>
      <c r="C53" s="1"/>
      <c r="D53" s="1" t="s">
        <v>5</v>
      </c>
      <c r="E53" s="1">
        <v>1</v>
      </c>
      <c r="F53" s="1" t="s">
        <v>340</v>
      </c>
      <c r="H53" s="1"/>
      <c r="I53" s="1"/>
    </row>
    <row r="54" spans="1:9" x14ac:dyDescent="0.25">
      <c r="A54" s="1">
        <v>44</v>
      </c>
      <c r="B54" s="1" t="s">
        <v>66</v>
      </c>
      <c r="C54" s="1"/>
      <c r="D54" s="1" t="s">
        <v>67</v>
      </c>
      <c r="E54" s="1">
        <v>1</v>
      </c>
      <c r="F54" s="1" t="s">
        <v>347</v>
      </c>
    </row>
    <row r="55" spans="1:9" x14ac:dyDescent="0.25">
      <c r="A55" s="1">
        <v>18</v>
      </c>
      <c r="B55" s="1" t="s">
        <v>162</v>
      </c>
      <c r="C55" s="1"/>
      <c r="D55" s="1" t="s">
        <v>163</v>
      </c>
      <c r="E55" s="1">
        <v>1</v>
      </c>
      <c r="F55" s="1" t="s">
        <v>206</v>
      </c>
      <c r="G55" s="1" t="s">
        <v>207</v>
      </c>
      <c r="H55" s="1"/>
      <c r="I55" s="1"/>
    </row>
    <row r="56" spans="1:9" x14ac:dyDescent="0.25">
      <c r="A56" s="1">
        <v>28</v>
      </c>
      <c r="B56" s="1" t="s">
        <v>19</v>
      </c>
      <c r="C56" s="1"/>
      <c r="D56" s="1" t="s">
        <v>20</v>
      </c>
      <c r="E56" s="1">
        <v>1</v>
      </c>
      <c r="F56" s="1"/>
      <c r="G56" s="1" t="s">
        <v>343</v>
      </c>
      <c r="H56" s="1"/>
      <c r="I56" s="1"/>
    </row>
    <row r="57" spans="1:9" x14ac:dyDescent="0.25">
      <c r="A57" s="1">
        <v>20</v>
      </c>
      <c r="B57" s="1" t="s">
        <v>167</v>
      </c>
      <c r="C57" s="1"/>
      <c r="D57" s="1" t="s">
        <v>168</v>
      </c>
      <c r="E57" s="1">
        <v>1</v>
      </c>
      <c r="F57" s="1" t="s">
        <v>208</v>
      </c>
      <c r="G57" s="1" t="s">
        <v>209</v>
      </c>
      <c r="H57" s="1"/>
      <c r="I57" s="1"/>
    </row>
    <row r="59" spans="1:9" x14ac:dyDescent="0.25">
      <c r="B59" s="1" t="s">
        <v>220</v>
      </c>
      <c r="E59">
        <f>SUM(E27:E57)</f>
        <v>26</v>
      </c>
    </row>
    <row r="60" spans="1:9" x14ac:dyDescent="0.25">
      <c r="E60">
        <v>16</v>
      </c>
    </row>
    <row r="62" spans="1:9" x14ac:dyDescent="0.25">
      <c r="B62" s="2" t="s">
        <v>419</v>
      </c>
      <c r="C62" s="2" t="s">
        <v>374</v>
      </c>
      <c r="F62" s="3" t="s">
        <v>393</v>
      </c>
      <c r="G62" s="2" t="s">
        <v>434</v>
      </c>
      <c r="H62" s="2" t="s">
        <v>435</v>
      </c>
      <c r="I62" s="2" t="s">
        <v>436</v>
      </c>
    </row>
    <row r="63" spans="1:9" x14ac:dyDescent="0.25">
      <c r="B63" t="s">
        <v>420</v>
      </c>
      <c r="C63" s="1">
        <v>7</v>
      </c>
      <c r="D63" s="1"/>
      <c r="F63" t="s">
        <v>171</v>
      </c>
      <c r="G63" s="1">
        <v>3</v>
      </c>
      <c r="H63" s="1">
        <v>2</v>
      </c>
      <c r="I63" s="1">
        <v>5</v>
      </c>
    </row>
    <row r="64" spans="1:9" x14ac:dyDescent="0.25">
      <c r="B64" t="s">
        <v>421</v>
      </c>
      <c r="C64" s="1">
        <v>4</v>
      </c>
      <c r="D64" s="1"/>
      <c r="F64" t="s">
        <v>426</v>
      </c>
      <c r="G64" s="1">
        <v>3</v>
      </c>
      <c r="H64" s="1">
        <v>1</v>
      </c>
      <c r="I64" s="1">
        <v>4</v>
      </c>
    </row>
    <row r="65" spans="2:9" x14ac:dyDescent="0.25">
      <c r="B65" t="s">
        <v>422</v>
      </c>
      <c r="C65" s="1">
        <v>1</v>
      </c>
      <c r="D65" s="1"/>
      <c r="F65" t="s">
        <v>427</v>
      </c>
      <c r="G65" s="1">
        <v>2</v>
      </c>
      <c r="H65" s="1"/>
      <c r="I65" s="1">
        <v>2</v>
      </c>
    </row>
    <row r="66" spans="2:9" x14ac:dyDescent="0.25">
      <c r="B66" t="s">
        <v>423</v>
      </c>
      <c r="C66" s="1"/>
      <c r="D66" s="1">
        <v>12</v>
      </c>
      <c r="F66" t="s">
        <v>432</v>
      </c>
      <c r="G66" s="1">
        <v>3</v>
      </c>
      <c r="H66" s="1"/>
      <c r="I66" s="1">
        <v>3</v>
      </c>
    </row>
    <row r="67" spans="2:9" x14ac:dyDescent="0.25">
      <c r="B67" t="s">
        <v>424</v>
      </c>
      <c r="C67" s="1">
        <v>3</v>
      </c>
      <c r="D67" s="1"/>
      <c r="F67" t="s">
        <v>428</v>
      </c>
      <c r="G67" s="1">
        <v>3</v>
      </c>
      <c r="H67" s="1">
        <v>1</v>
      </c>
      <c r="I67" s="1">
        <v>4</v>
      </c>
    </row>
    <row r="68" spans="2:9" x14ac:dyDescent="0.25">
      <c r="B68" t="s">
        <v>425</v>
      </c>
      <c r="C68" s="1">
        <v>12</v>
      </c>
      <c r="D68" s="1"/>
      <c r="F68" t="s">
        <v>433</v>
      </c>
      <c r="G68" s="1">
        <v>4</v>
      </c>
      <c r="H68" s="1"/>
      <c r="I68" s="1">
        <v>4</v>
      </c>
    </row>
    <row r="69" spans="2:9" x14ac:dyDescent="0.25">
      <c r="C69" s="1"/>
      <c r="D69" s="1"/>
      <c r="F69" t="s">
        <v>429</v>
      </c>
      <c r="G69" s="1">
        <v>1</v>
      </c>
      <c r="H69" s="1">
        <v>1</v>
      </c>
      <c r="I69" s="1">
        <v>2</v>
      </c>
    </row>
    <row r="70" spans="2:9" x14ac:dyDescent="0.25">
      <c r="C70" s="1">
        <f>SUM(C63:C68)</f>
        <v>27</v>
      </c>
      <c r="D70" s="7">
        <f>D66/C70</f>
        <v>0.44444444444444442</v>
      </c>
      <c r="F70" t="s">
        <v>430</v>
      </c>
      <c r="G70" s="1">
        <v>1</v>
      </c>
      <c r="H70" s="1"/>
      <c r="I70" s="1">
        <v>1</v>
      </c>
    </row>
    <row r="71" spans="2:9" x14ac:dyDescent="0.25">
      <c r="C71" s="1"/>
      <c r="D71" s="1"/>
      <c r="F71" t="s">
        <v>416</v>
      </c>
      <c r="G71" s="1">
        <v>1</v>
      </c>
      <c r="H71" s="1">
        <v>1</v>
      </c>
      <c r="I71" s="1">
        <v>2</v>
      </c>
    </row>
    <row r="72" spans="2:9" x14ac:dyDescent="0.25">
      <c r="F72" t="s">
        <v>431</v>
      </c>
      <c r="G72" s="1">
        <v>1</v>
      </c>
      <c r="H72" s="1"/>
      <c r="I72" s="1">
        <v>1</v>
      </c>
    </row>
    <row r="73" spans="2:9" x14ac:dyDescent="0.25">
      <c r="H73" s="1"/>
      <c r="I73" s="1"/>
    </row>
    <row r="74" spans="2:9" x14ac:dyDescent="0.25">
      <c r="F74" t="s">
        <v>442</v>
      </c>
      <c r="G74" s="1">
        <v>23</v>
      </c>
      <c r="H74" s="7">
        <f>G74/G76</f>
        <v>0.88461538461538458</v>
      </c>
      <c r="I74" s="1">
        <f>SUM(I63:I73)</f>
        <v>28</v>
      </c>
    </row>
    <row r="75" spans="2:9" x14ac:dyDescent="0.25">
      <c r="F75" t="s">
        <v>440</v>
      </c>
      <c r="G75" s="1">
        <v>3</v>
      </c>
      <c r="I75" s="1"/>
    </row>
    <row r="76" spans="2:9" x14ac:dyDescent="0.25">
      <c r="F76" t="s">
        <v>443</v>
      </c>
      <c r="G76" s="1">
        <f>SUM(G74:G75)</f>
        <v>26</v>
      </c>
    </row>
    <row r="78" spans="2:9" x14ac:dyDescent="0.25">
      <c r="F78" t="s">
        <v>437</v>
      </c>
    </row>
    <row r="79" spans="2:9" x14ac:dyDescent="0.25">
      <c r="F79" t="s">
        <v>438</v>
      </c>
    </row>
    <row r="80" spans="2:9" x14ac:dyDescent="0.25">
      <c r="F80" t="s">
        <v>439</v>
      </c>
    </row>
    <row r="81" spans="6:6" x14ac:dyDescent="0.25">
      <c r="F81" t="s">
        <v>441</v>
      </c>
    </row>
  </sheetData>
  <sortState ref="A5:I57">
    <sortCondition ref="E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6"/>
  <sheetViews>
    <sheetView topLeftCell="A45" workbookViewId="0">
      <selection activeCell="O65" sqref="O65"/>
    </sheetView>
  </sheetViews>
  <sheetFormatPr defaultRowHeight="15" x14ac:dyDescent="0.25"/>
  <cols>
    <col min="2" max="2" width="14" customWidth="1"/>
    <col min="3" max="3" width="13.140625" customWidth="1"/>
    <col min="4" max="4" width="16.42578125" customWidth="1"/>
    <col min="6" max="6" width="13.7109375" customWidth="1"/>
    <col min="7" max="7" width="15.85546875" customWidth="1"/>
    <col min="8" max="8" width="11" customWidth="1"/>
    <col min="9" max="9" width="19.5703125" style="1" customWidth="1"/>
  </cols>
  <sheetData>
    <row r="3" spans="1:9" x14ac:dyDescent="0.25">
      <c r="H3" s="2" t="s">
        <v>368</v>
      </c>
    </row>
    <row r="4" spans="1:9" x14ac:dyDescent="0.25">
      <c r="A4" s="2" t="s">
        <v>100</v>
      </c>
      <c r="B4" s="2" t="s">
        <v>101</v>
      </c>
      <c r="C4" s="2" t="s">
        <v>102</v>
      </c>
      <c r="D4" s="2" t="s">
        <v>103</v>
      </c>
      <c r="E4" s="2" t="s">
        <v>104</v>
      </c>
      <c r="F4" s="2" t="s">
        <v>221</v>
      </c>
      <c r="G4" s="2" t="s">
        <v>222</v>
      </c>
      <c r="H4" s="2">
        <v>1901</v>
      </c>
    </row>
    <row r="5" spans="1:9" x14ac:dyDescent="0.25">
      <c r="A5" s="1">
        <v>5</v>
      </c>
      <c r="B5" s="1" t="s">
        <v>119</v>
      </c>
      <c r="C5" s="1"/>
      <c r="D5" s="1" t="s">
        <v>117</v>
      </c>
      <c r="E5" s="1">
        <v>0</v>
      </c>
      <c r="F5" s="1" t="s">
        <v>386</v>
      </c>
      <c r="G5" s="1" t="s">
        <v>359</v>
      </c>
      <c r="H5" s="1">
        <v>1</v>
      </c>
    </row>
    <row r="6" spans="1:9" x14ac:dyDescent="0.25">
      <c r="A6" s="1">
        <v>27</v>
      </c>
      <c r="B6" s="1" t="s">
        <v>15</v>
      </c>
      <c r="C6" s="1" t="s">
        <v>16</v>
      </c>
      <c r="D6" s="1" t="s">
        <v>17</v>
      </c>
      <c r="E6" s="1">
        <v>0</v>
      </c>
      <c r="F6" s="1" t="s">
        <v>386</v>
      </c>
      <c r="G6" s="1" t="s">
        <v>359</v>
      </c>
      <c r="H6" s="1">
        <v>1</v>
      </c>
    </row>
    <row r="7" spans="1:9" x14ac:dyDescent="0.25">
      <c r="A7" s="1">
        <v>36</v>
      </c>
      <c r="B7" s="1" t="s">
        <v>19</v>
      </c>
      <c r="C7" s="1"/>
      <c r="D7" s="1" t="s">
        <v>44</v>
      </c>
      <c r="E7" s="1">
        <v>1</v>
      </c>
      <c r="F7" s="1" t="s">
        <v>386</v>
      </c>
      <c r="G7" s="1" t="s">
        <v>360</v>
      </c>
      <c r="H7" s="1">
        <v>1</v>
      </c>
    </row>
    <row r="8" spans="1:9" x14ac:dyDescent="0.25">
      <c r="A8" s="1">
        <v>41</v>
      </c>
      <c r="B8" s="1" t="s">
        <v>57</v>
      </c>
      <c r="C8" s="1" t="s">
        <v>58</v>
      </c>
      <c r="D8" s="1" t="s">
        <v>59</v>
      </c>
      <c r="E8" s="1">
        <v>0</v>
      </c>
      <c r="F8" s="1" t="s">
        <v>386</v>
      </c>
      <c r="G8" s="1" t="s">
        <v>359</v>
      </c>
      <c r="H8" s="1">
        <v>1</v>
      </c>
    </row>
    <row r="9" spans="1:9" x14ac:dyDescent="0.25">
      <c r="A9" s="1">
        <v>35</v>
      </c>
      <c r="B9" s="1" t="s">
        <v>41</v>
      </c>
      <c r="C9" s="1"/>
      <c r="D9" s="1" t="s">
        <v>42</v>
      </c>
      <c r="E9" s="1">
        <v>1</v>
      </c>
      <c r="F9" s="1" t="s">
        <v>386</v>
      </c>
      <c r="G9" s="1" t="s">
        <v>360</v>
      </c>
      <c r="H9" s="1">
        <v>1</v>
      </c>
    </row>
    <row r="10" spans="1:9" x14ac:dyDescent="0.25">
      <c r="A10" s="1">
        <v>40</v>
      </c>
      <c r="B10" s="1" t="s">
        <v>55</v>
      </c>
      <c r="C10" s="1"/>
      <c r="D10" s="1" t="s">
        <v>12</v>
      </c>
      <c r="E10" s="1">
        <v>1</v>
      </c>
      <c r="F10" s="1" t="s">
        <v>386</v>
      </c>
      <c r="G10" s="1"/>
      <c r="H10" s="1">
        <v>1</v>
      </c>
    </row>
    <row r="11" spans="1:9" x14ac:dyDescent="0.25">
      <c r="A11" s="1">
        <v>45</v>
      </c>
      <c r="B11" s="1" t="s">
        <v>69</v>
      </c>
      <c r="C11" s="1"/>
      <c r="D11" s="1" t="s">
        <v>70</v>
      </c>
      <c r="E11" s="1">
        <v>1</v>
      </c>
      <c r="F11" s="1" t="s">
        <v>386</v>
      </c>
      <c r="G11" s="1" t="s">
        <v>360</v>
      </c>
      <c r="H11" s="1">
        <v>0</v>
      </c>
      <c r="I11" s="1" t="s">
        <v>363</v>
      </c>
    </row>
    <row r="12" spans="1:9" x14ac:dyDescent="0.25">
      <c r="A12" s="1">
        <v>37</v>
      </c>
      <c r="B12" s="1" t="s">
        <v>46</v>
      </c>
      <c r="C12" s="1"/>
      <c r="D12" s="1" t="s">
        <v>47</v>
      </c>
      <c r="E12" s="1">
        <v>0</v>
      </c>
      <c r="F12" s="1" t="s">
        <v>386</v>
      </c>
      <c r="G12" s="1"/>
      <c r="H12" s="1">
        <v>0</v>
      </c>
      <c r="I12" s="1" t="s">
        <v>370</v>
      </c>
    </row>
    <row r="13" spans="1:9" x14ac:dyDescent="0.25">
      <c r="A13" s="1">
        <v>25</v>
      </c>
      <c r="B13" s="1" t="s">
        <v>7</v>
      </c>
      <c r="C13" s="1" t="s">
        <v>8</v>
      </c>
      <c r="D13" s="1" t="s">
        <v>9</v>
      </c>
      <c r="E13" s="1">
        <v>0</v>
      </c>
      <c r="F13" s="1" t="s">
        <v>386</v>
      </c>
      <c r="G13" s="1" t="s">
        <v>359</v>
      </c>
      <c r="H13" s="1">
        <v>1</v>
      </c>
    </row>
    <row r="14" spans="1:9" x14ac:dyDescent="0.25">
      <c r="A14" s="1">
        <v>46</v>
      </c>
      <c r="B14" s="1" t="s">
        <v>72</v>
      </c>
      <c r="C14" s="1"/>
      <c r="D14" s="1" t="s">
        <v>73</v>
      </c>
      <c r="E14" s="1">
        <v>0</v>
      </c>
      <c r="F14" s="1" t="s">
        <v>386</v>
      </c>
      <c r="G14" s="1"/>
      <c r="H14" s="1">
        <v>0</v>
      </c>
      <c r="I14" s="1" t="s">
        <v>364</v>
      </c>
    </row>
    <row r="15" spans="1:9" x14ac:dyDescent="0.25">
      <c r="A15" s="1">
        <v>53</v>
      </c>
      <c r="B15" s="1" t="s">
        <v>96</v>
      </c>
      <c r="C15" t="s">
        <v>97</v>
      </c>
      <c r="D15" s="1" t="s">
        <v>98</v>
      </c>
      <c r="E15" s="1">
        <v>0</v>
      </c>
      <c r="F15" s="1" t="s">
        <v>386</v>
      </c>
      <c r="G15" s="1" t="s">
        <v>359</v>
      </c>
      <c r="H15" s="1">
        <v>1</v>
      </c>
    </row>
    <row r="16" spans="1:9" x14ac:dyDescent="0.25">
      <c r="A16" s="1">
        <v>32</v>
      </c>
      <c r="B16" s="1" t="s">
        <v>31</v>
      </c>
      <c r="C16" s="1"/>
      <c r="D16" s="1" t="s">
        <v>32</v>
      </c>
      <c r="E16" s="1">
        <v>1</v>
      </c>
      <c r="F16" s="1" t="s">
        <v>386</v>
      </c>
      <c r="G16" s="1" t="s">
        <v>360</v>
      </c>
      <c r="H16" s="1">
        <v>1</v>
      </c>
    </row>
    <row r="17" spans="1:9" x14ac:dyDescent="0.25">
      <c r="A17" s="1">
        <v>42</v>
      </c>
      <c r="B17" s="1" t="s">
        <v>61</v>
      </c>
      <c r="C17" s="1"/>
      <c r="D17" s="1" t="s">
        <v>62</v>
      </c>
      <c r="E17" s="1">
        <v>0</v>
      </c>
      <c r="F17" s="1" t="s">
        <v>386</v>
      </c>
      <c r="G17" s="1"/>
      <c r="H17" s="1">
        <v>1</v>
      </c>
    </row>
    <row r="18" spans="1:9" x14ac:dyDescent="0.25">
      <c r="A18" s="1">
        <v>16</v>
      </c>
      <c r="B18" s="1" t="s">
        <v>154</v>
      </c>
      <c r="C18" s="1" t="s">
        <v>155</v>
      </c>
      <c r="D18" s="1" t="s">
        <v>156</v>
      </c>
      <c r="E18" s="1">
        <v>0</v>
      </c>
      <c r="F18" s="1" t="s">
        <v>386</v>
      </c>
      <c r="G18" s="1"/>
      <c r="H18" s="1">
        <v>1</v>
      </c>
    </row>
    <row r="19" spans="1:9" x14ac:dyDescent="0.25">
      <c r="A19" s="1">
        <v>28</v>
      </c>
      <c r="B19" s="1" t="s">
        <v>19</v>
      </c>
      <c r="C19" s="1"/>
      <c r="D19" s="1" t="s">
        <v>20</v>
      </c>
      <c r="E19" s="1">
        <v>1</v>
      </c>
      <c r="F19" s="1" t="s">
        <v>386</v>
      </c>
      <c r="G19" s="1"/>
      <c r="H19" s="1">
        <v>0</v>
      </c>
      <c r="I19" s="1" t="s">
        <v>369</v>
      </c>
    </row>
    <row r="20" spans="1:9" x14ac:dyDescent="0.25">
      <c r="A20" s="1">
        <v>47</v>
      </c>
      <c r="B20" s="1" t="s">
        <v>75</v>
      </c>
      <c r="C20" s="1" t="s">
        <v>76</v>
      </c>
      <c r="D20" s="1" t="s">
        <v>77</v>
      </c>
      <c r="E20" s="1">
        <v>0</v>
      </c>
      <c r="F20" s="1" t="s">
        <v>386</v>
      </c>
      <c r="G20" s="1"/>
      <c r="H20" s="1">
        <v>1</v>
      </c>
    </row>
    <row r="21" spans="1:9" x14ac:dyDescent="0.25">
      <c r="A21" s="1">
        <v>26</v>
      </c>
      <c r="B21" s="1" t="s">
        <v>11</v>
      </c>
      <c r="C21" s="1" t="s">
        <v>12</v>
      </c>
      <c r="D21" s="1" t="s">
        <v>13</v>
      </c>
      <c r="E21" s="1">
        <v>0</v>
      </c>
      <c r="F21" s="1" t="s">
        <v>231</v>
      </c>
      <c r="G21" s="1"/>
      <c r="H21" s="1">
        <v>1</v>
      </c>
    </row>
    <row r="22" spans="1:9" x14ac:dyDescent="0.25">
      <c r="A22" s="1">
        <v>13</v>
      </c>
      <c r="B22" s="1" t="s">
        <v>144</v>
      </c>
      <c r="C22" s="1" t="s">
        <v>145</v>
      </c>
      <c r="D22" s="1" t="s">
        <v>146</v>
      </c>
      <c r="E22" s="1">
        <v>0</v>
      </c>
      <c r="F22" s="1" t="s">
        <v>229</v>
      </c>
      <c r="G22" s="1"/>
      <c r="H22" s="1">
        <v>1</v>
      </c>
    </row>
    <row r="23" spans="1:9" x14ac:dyDescent="0.25">
      <c r="A23" s="1">
        <v>29</v>
      </c>
      <c r="B23" s="1" t="s">
        <v>22</v>
      </c>
      <c r="C23" s="1"/>
      <c r="D23" s="1" t="s">
        <v>23</v>
      </c>
      <c r="E23" s="1">
        <v>0</v>
      </c>
      <c r="F23" s="1" t="s">
        <v>229</v>
      </c>
      <c r="G23" s="1"/>
      <c r="H23" s="1">
        <v>1</v>
      </c>
    </row>
    <row r="24" spans="1:9" x14ac:dyDescent="0.25">
      <c r="A24" s="1">
        <v>7</v>
      </c>
      <c r="B24" s="1" t="s">
        <v>125</v>
      </c>
      <c r="C24" s="1"/>
      <c r="D24" s="1" t="s">
        <v>126</v>
      </c>
      <c r="E24" s="1">
        <v>1</v>
      </c>
      <c r="F24" s="1" t="s">
        <v>227</v>
      </c>
      <c r="G24" s="1" t="s">
        <v>360</v>
      </c>
      <c r="H24" s="1">
        <v>1</v>
      </c>
    </row>
    <row r="25" spans="1:9" x14ac:dyDescent="0.25">
      <c r="A25" s="1">
        <v>43</v>
      </c>
      <c r="B25" s="1" t="s">
        <v>232</v>
      </c>
      <c r="C25" s="1"/>
      <c r="D25" s="1" t="s">
        <v>32</v>
      </c>
      <c r="E25" s="1">
        <v>1</v>
      </c>
      <c r="F25" s="1" t="s">
        <v>227</v>
      </c>
      <c r="G25" s="1" t="s">
        <v>360</v>
      </c>
      <c r="H25" s="1">
        <v>1</v>
      </c>
    </row>
    <row r="26" spans="1:9" x14ac:dyDescent="0.25">
      <c r="A26" s="1">
        <v>2</v>
      </c>
      <c r="B26" s="1" t="s">
        <v>112</v>
      </c>
      <c r="C26" s="1"/>
      <c r="D26" s="1" t="s">
        <v>113</v>
      </c>
      <c r="E26" s="1">
        <v>1</v>
      </c>
      <c r="F26" s="1" t="s">
        <v>224</v>
      </c>
      <c r="G26" s="1" t="s">
        <v>360</v>
      </c>
      <c r="H26" s="1">
        <v>0</v>
      </c>
      <c r="I26" s="1" t="s">
        <v>356</v>
      </c>
    </row>
    <row r="27" spans="1:9" x14ac:dyDescent="0.25">
      <c r="A27" s="1">
        <v>39</v>
      </c>
      <c r="B27" s="1" t="s">
        <v>52</v>
      </c>
      <c r="C27" s="1"/>
      <c r="D27" s="1" t="s">
        <v>53</v>
      </c>
      <c r="E27" s="1">
        <v>1</v>
      </c>
      <c r="F27" s="1" t="s">
        <v>224</v>
      </c>
      <c r="G27" s="1"/>
      <c r="H27" s="1">
        <v>0</v>
      </c>
      <c r="I27" s="1" t="s">
        <v>362</v>
      </c>
    </row>
    <row r="28" spans="1:9" x14ac:dyDescent="0.25">
      <c r="A28" s="1">
        <v>34</v>
      </c>
      <c r="B28" s="1" t="s">
        <v>38</v>
      </c>
      <c r="C28" s="1"/>
      <c r="D28" s="1" t="s">
        <v>39</v>
      </c>
      <c r="E28" s="1">
        <v>1</v>
      </c>
      <c r="F28" s="1" t="s">
        <v>224</v>
      </c>
      <c r="G28" s="1" t="s">
        <v>360</v>
      </c>
      <c r="H28" s="1">
        <v>1</v>
      </c>
    </row>
    <row r="29" spans="1:9" x14ac:dyDescent="0.25">
      <c r="A29" s="1">
        <v>23</v>
      </c>
      <c r="B29" s="1" t="s">
        <v>0</v>
      </c>
      <c r="C29" s="1" t="s">
        <v>1</v>
      </c>
      <c r="D29" s="1" t="s">
        <v>2</v>
      </c>
      <c r="E29" s="1">
        <v>0</v>
      </c>
      <c r="F29" s="1" t="s">
        <v>224</v>
      </c>
      <c r="G29" s="1" t="s">
        <v>359</v>
      </c>
      <c r="H29" s="1">
        <v>1</v>
      </c>
    </row>
    <row r="30" spans="1:9" x14ac:dyDescent="0.25">
      <c r="A30" s="1">
        <v>10</v>
      </c>
      <c r="B30" s="1" t="s">
        <v>134</v>
      </c>
      <c r="C30" s="1"/>
      <c r="D30" s="1" t="s">
        <v>135</v>
      </c>
      <c r="E30" s="1">
        <v>1</v>
      </c>
      <c r="F30" s="1" t="s">
        <v>224</v>
      </c>
      <c r="G30" s="1" t="s">
        <v>360</v>
      </c>
      <c r="H30" s="1">
        <v>1</v>
      </c>
    </row>
    <row r="31" spans="1:9" x14ac:dyDescent="0.25">
      <c r="A31" s="1">
        <v>48</v>
      </c>
      <c r="B31" s="1" t="s">
        <v>79</v>
      </c>
      <c r="D31" s="1" t="s">
        <v>80</v>
      </c>
      <c r="E31" s="1">
        <v>1</v>
      </c>
      <c r="F31" s="1" t="s">
        <v>224</v>
      </c>
      <c r="G31" s="1" t="s">
        <v>360</v>
      </c>
      <c r="H31" s="1">
        <v>1</v>
      </c>
    </row>
    <row r="32" spans="1:9" x14ac:dyDescent="0.25">
      <c r="A32" s="1">
        <v>52</v>
      </c>
      <c r="B32" s="1" t="s">
        <v>92</v>
      </c>
      <c r="C32" t="s">
        <v>93</v>
      </c>
      <c r="D32" s="1" t="s">
        <v>94</v>
      </c>
      <c r="E32" s="1">
        <v>0</v>
      </c>
      <c r="F32" s="1" t="s">
        <v>224</v>
      </c>
      <c r="G32" s="1" t="s">
        <v>359</v>
      </c>
      <c r="H32" s="1">
        <v>1</v>
      </c>
    </row>
    <row r="33" spans="1:9" x14ac:dyDescent="0.25">
      <c r="A33" s="1">
        <v>30</v>
      </c>
      <c r="B33" s="1" t="s">
        <v>25</v>
      </c>
      <c r="C33" s="1"/>
      <c r="D33" s="1" t="s">
        <v>26</v>
      </c>
      <c r="E33" s="1">
        <v>1</v>
      </c>
      <c r="F33" s="1" t="s">
        <v>224</v>
      </c>
      <c r="G33" s="1" t="s">
        <v>360</v>
      </c>
      <c r="H33" s="1">
        <v>1</v>
      </c>
    </row>
    <row r="34" spans="1:9" x14ac:dyDescent="0.25">
      <c r="A34" s="1">
        <v>15</v>
      </c>
      <c r="B34" s="1" t="s">
        <v>151</v>
      </c>
      <c r="C34" s="1"/>
      <c r="D34" s="1" t="s">
        <v>152</v>
      </c>
      <c r="E34" s="1">
        <v>1</v>
      </c>
      <c r="F34" s="1" t="s">
        <v>224</v>
      </c>
      <c r="G34" s="1" t="s">
        <v>360</v>
      </c>
      <c r="H34" s="1">
        <v>1</v>
      </c>
    </row>
    <row r="35" spans="1:9" x14ac:dyDescent="0.25">
      <c r="A35" s="1">
        <v>44</v>
      </c>
      <c r="B35" s="1" t="s">
        <v>66</v>
      </c>
      <c r="C35" s="1"/>
      <c r="D35" s="1" t="s">
        <v>67</v>
      </c>
      <c r="E35" s="1">
        <v>1</v>
      </c>
      <c r="F35" s="1" t="s">
        <v>224</v>
      </c>
      <c r="G35" s="1" t="s">
        <v>360</v>
      </c>
      <c r="H35" s="1">
        <v>1</v>
      </c>
    </row>
    <row r="36" spans="1:9" x14ac:dyDescent="0.25">
      <c r="A36" s="1">
        <v>20</v>
      </c>
      <c r="B36" s="1" t="s">
        <v>167</v>
      </c>
      <c r="C36" s="1"/>
      <c r="D36" s="1" t="s">
        <v>168</v>
      </c>
      <c r="E36" s="1">
        <v>1</v>
      </c>
      <c r="F36" s="1" t="s">
        <v>224</v>
      </c>
      <c r="G36" s="1" t="s">
        <v>360</v>
      </c>
      <c r="H36" s="1">
        <v>1</v>
      </c>
    </row>
    <row r="37" spans="1:9" x14ac:dyDescent="0.25">
      <c r="A37" s="1">
        <v>22</v>
      </c>
      <c r="B37" s="1" t="s">
        <v>173</v>
      </c>
      <c r="C37" s="1" t="s">
        <v>174</v>
      </c>
      <c r="D37" s="1" t="s">
        <v>175</v>
      </c>
      <c r="E37" s="1">
        <v>0</v>
      </c>
      <c r="F37" s="1" t="s">
        <v>224</v>
      </c>
      <c r="G37" s="1" t="s">
        <v>359</v>
      </c>
      <c r="H37" s="1">
        <v>1</v>
      </c>
    </row>
    <row r="38" spans="1:9" x14ac:dyDescent="0.25">
      <c r="A38" s="1">
        <v>11</v>
      </c>
      <c r="B38" s="1" t="s">
        <v>137</v>
      </c>
      <c r="C38" s="1" t="s">
        <v>138</v>
      </c>
      <c r="D38" s="1" t="s">
        <v>139</v>
      </c>
      <c r="E38" s="1">
        <v>0</v>
      </c>
      <c r="F38" s="1" t="s">
        <v>228</v>
      </c>
      <c r="G38" s="1"/>
      <c r="H38" s="1">
        <v>1</v>
      </c>
    </row>
    <row r="39" spans="1:9" x14ac:dyDescent="0.25">
      <c r="A39" s="1">
        <v>14</v>
      </c>
      <c r="B39" s="1" t="s">
        <v>148</v>
      </c>
      <c r="C39" s="1"/>
      <c r="D39" s="1" t="s">
        <v>149</v>
      </c>
      <c r="E39" s="1">
        <v>1</v>
      </c>
      <c r="F39" s="1" t="s">
        <v>228</v>
      </c>
      <c r="G39" s="1"/>
      <c r="H39" s="1">
        <v>0</v>
      </c>
      <c r="I39" s="1" t="s">
        <v>365</v>
      </c>
    </row>
    <row r="40" spans="1:9" x14ac:dyDescent="0.25">
      <c r="A40" s="1">
        <v>4</v>
      </c>
      <c r="B40" s="1" t="s">
        <v>116</v>
      </c>
      <c r="C40" s="1"/>
      <c r="D40" s="1" t="s">
        <v>117</v>
      </c>
      <c r="E40" s="1">
        <v>1</v>
      </c>
      <c r="F40" s="1" t="s">
        <v>226</v>
      </c>
      <c r="G40" s="1" t="s">
        <v>360</v>
      </c>
      <c r="H40" s="1">
        <v>1</v>
      </c>
    </row>
    <row r="41" spans="1:9" x14ac:dyDescent="0.25">
      <c r="A41" s="1">
        <v>50</v>
      </c>
      <c r="B41" s="1" t="s">
        <v>85</v>
      </c>
      <c r="D41" s="1" t="s">
        <v>86</v>
      </c>
      <c r="E41" s="1">
        <v>1</v>
      </c>
      <c r="F41" s="1" t="s">
        <v>226</v>
      </c>
      <c r="G41" s="1" t="s">
        <v>360</v>
      </c>
      <c r="H41" s="1">
        <v>0</v>
      </c>
      <c r="I41" s="1" t="s">
        <v>358</v>
      </c>
    </row>
    <row r="42" spans="1:9" x14ac:dyDescent="0.25">
      <c r="A42" s="1">
        <v>51</v>
      </c>
      <c r="B42" s="1" t="s">
        <v>88</v>
      </c>
      <c r="C42" t="s">
        <v>89</v>
      </c>
      <c r="D42" s="1" t="s">
        <v>90</v>
      </c>
      <c r="E42" s="1">
        <v>0</v>
      </c>
      <c r="F42" s="1" t="s">
        <v>226</v>
      </c>
      <c r="G42" s="1"/>
      <c r="H42" s="1">
        <v>1</v>
      </c>
    </row>
    <row r="43" spans="1:9" x14ac:dyDescent="0.25">
      <c r="A43" s="1">
        <v>12</v>
      </c>
      <c r="B43" s="1" t="s">
        <v>141</v>
      </c>
      <c r="C43" s="1"/>
      <c r="D43" s="1" t="s">
        <v>142</v>
      </c>
      <c r="E43" s="1">
        <v>1</v>
      </c>
      <c r="F43" s="1" t="s">
        <v>226</v>
      </c>
      <c r="G43" s="1" t="s">
        <v>360</v>
      </c>
      <c r="H43" s="1">
        <v>1</v>
      </c>
    </row>
    <row r="44" spans="1:9" x14ac:dyDescent="0.25">
      <c r="A44" s="1">
        <v>17</v>
      </c>
      <c r="B44" s="1" t="s">
        <v>158</v>
      </c>
      <c r="C44" s="1" t="s">
        <v>159</v>
      </c>
      <c r="D44" s="1" t="s">
        <v>160</v>
      </c>
      <c r="E44" s="1">
        <v>0</v>
      </c>
      <c r="F44" s="1" t="s">
        <v>226</v>
      </c>
      <c r="G44" s="1"/>
      <c r="H44" s="1">
        <v>1</v>
      </c>
    </row>
    <row r="45" spans="1:9" x14ac:dyDescent="0.25">
      <c r="A45" s="1">
        <v>24</v>
      </c>
      <c r="B45" s="1" t="s">
        <v>4</v>
      </c>
      <c r="C45" s="1"/>
      <c r="D45" s="1" t="s">
        <v>5</v>
      </c>
      <c r="E45" s="1">
        <v>1</v>
      </c>
      <c r="F45" s="1" t="s">
        <v>226</v>
      </c>
      <c r="G45" s="1" t="s">
        <v>360</v>
      </c>
      <c r="H45" s="1">
        <v>1</v>
      </c>
    </row>
    <row r="46" spans="1:9" x14ac:dyDescent="0.25">
      <c r="A46" s="1">
        <v>18</v>
      </c>
      <c r="B46" s="1" t="s">
        <v>162</v>
      </c>
      <c r="C46" s="1"/>
      <c r="D46" s="1" t="s">
        <v>163</v>
      </c>
      <c r="E46" s="1">
        <v>1</v>
      </c>
      <c r="F46" s="1" t="s">
        <v>226</v>
      </c>
      <c r="G46" s="1" t="s">
        <v>360</v>
      </c>
      <c r="H46" s="1">
        <v>1</v>
      </c>
    </row>
    <row r="47" spans="1:9" x14ac:dyDescent="0.25">
      <c r="A47" s="1">
        <v>49</v>
      </c>
      <c r="B47" s="1" t="s">
        <v>82</v>
      </c>
      <c r="D47" s="1" t="s">
        <v>83</v>
      </c>
      <c r="E47" s="1">
        <v>0</v>
      </c>
      <c r="F47" s="1" t="s">
        <v>225</v>
      </c>
      <c r="G47" s="1"/>
      <c r="H47" s="1">
        <v>1</v>
      </c>
    </row>
    <row r="48" spans="1:9" x14ac:dyDescent="0.25">
      <c r="A48" s="1">
        <v>3</v>
      </c>
      <c r="B48" s="1" t="s">
        <v>114</v>
      </c>
      <c r="C48" s="1"/>
      <c r="D48" s="1" t="s">
        <v>115</v>
      </c>
      <c r="E48" s="1">
        <v>0</v>
      </c>
      <c r="F48" s="1" t="s">
        <v>225</v>
      </c>
      <c r="G48" s="1"/>
      <c r="H48" s="1">
        <v>0</v>
      </c>
      <c r="I48" s="1" t="s">
        <v>357</v>
      </c>
    </row>
    <row r="49" spans="1:12" x14ac:dyDescent="0.25">
      <c r="A49" s="1">
        <v>8</v>
      </c>
      <c r="B49" s="1" t="s">
        <v>128</v>
      </c>
      <c r="C49" s="1"/>
      <c r="D49" s="1" t="s">
        <v>129</v>
      </c>
      <c r="E49" s="1">
        <v>1</v>
      </c>
      <c r="F49" s="1" t="s">
        <v>225</v>
      </c>
      <c r="G49" s="1" t="s">
        <v>360</v>
      </c>
      <c r="H49" s="1">
        <v>1</v>
      </c>
    </row>
    <row r="50" spans="1:12" x14ac:dyDescent="0.25">
      <c r="A50" s="1">
        <v>31</v>
      </c>
      <c r="B50" s="1" t="s">
        <v>28</v>
      </c>
      <c r="C50" s="1"/>
      <c r="D50" s="1" t="s">
        <v>29</v>
      </c>
      <c r="E50" s="1">
        <v>1</v>
      </c>
      <c r="F50" s="1" t="s">
        <v>225</v>
      </c>
      <c r="G50" s="1" t="s">
        <v>360</v>
      </c>
      <c r="H50" s="1">
        <v>1</v>
      </c>
    </row>
    <row r="51" spans="1:12" x14ac:dyDescent="0.25">
      <c r="A51" s="1">
        <v>19</v>
      </c>
      <c r="B51" s="1" t="s">
        <v>49</v>
      </c>
      <c r="C51" s="1"/>
      <c r="D51" s="1" t="s">
        <v>165</v>
      </c>
      <c r="E51" s="1">
        <v>0</v>
      </c>
      <c r="F51" s="1" t="s">
        <v>225</v>
      </c>
      <c r="G51" s="1"/>
      <c r="H51" s="1">
        <v>0</v>
      </c>
      <c r="I51" s="1" t="s">
        <v>309</v>
      </c>
    </row>
    <row r="52" spans="1:12" x14ac:dyDescent="0.25">
      <c r="A52" s="1">
        <v>21</v>
      </c>
      <c r="B52" s="1" t="s">
        <v>170</v>
      </c>
      <c r="C52" s="1"/>
      <c r="D52" s="1" t="s">
        <v>171</v>
      </c>
      <c r="E52" s="1">
        <v>0</v>
      </c>
      <c r="F52" s="1" t="s">
        <v>225</v>
      </c>
      <c r="G52" s="1"/>
      <c r="H52" s="1">
        <v>0</v>
      </c>
      <c r="I52" s="1" t="s">
        <v>367</v>
      </c>
    </row>
    <row r="53" spans="1:12" x14ac:dyDescent="0.25">
      <c r="A53" s="1">
        <v>1</v>
      </c>
      <c r="B53" s="1" t="s">
        <v>108</v>
      </c>
      <c r="C53" s="1" t="s">
        <v>109</v>
      </c>
      <c r="D53" s="1" t="s">
        <v>110</v>
      </c>
      <c r="E53" s="1">
        <v>0</v>
      </c>
      <c r="F53" s="1" t="s">
        <v>223</v>
      </c>
      <c r="G53" s="1" t="s">
        <v>359</v>
      </c>
      <c r="H53" s="1">
        <v>1</v>
      </c>
    </row>
    <row r="54" spans="1:12" x14ac:dyDescent="0.25">
      <c r="A54" s="1">
        <v>6</v>
      </c>
      <c r="B54" s="1" t="s">
        <v>121</v>
      </c>
      <c r="C54" s="1" t="s">
        <v>122</v>
      </c>
      <c r="D54" s="1" t="s">
        <v>123</v>
      </c>
      <c r="E54" s="1">
        <v>0</v>
      </c>
      <c r="F54" s="1" t="s">
        <v>223</v>
      </c>
      <c r="G54" s="1" t="s">
        <v>359</v>
      </c>
      <c r="H54" s="1">
        <v>1</v>
      </c>
    </row>
    <row r="55" spans="1:12" x14ac:dyDescent="0.25">
      <c r="A55" s="1">
        <v>9</v>
      </c>
      <c r="B55" s="1" t="s">
        <v>131</v>
      </c>
      <c r="C55" s="1"/>
      <c r="D55" s="1" t="s">
        <v>132</v>
      </c>
      <c r="E55" s="1">
        <v>1</v>
      </c>
      <c r="F55" s="1" t="s">
        <v>223</v>
      </c>
      <c r="G55" s="1" t="s">
        <v>360</v>
      </c>
      <c r="H55" s="1">
        <v>1</v>
      </c>
    </row>
    <row r="56" spans="1:12" x14ac:dyDescent="0.25">
      <c r="A56" s="1">
        <v>38</v>
      </c>
      <c r="B56" s="1" t="s">
        <v>49</v>
      </c>
      <c r="C56" s="1" t="s">
        <v>50</v>
      </c>
      <c r="D56" s="1" t="s">
        <v>51</v>
      </c>
      <c r="E56" s="1">
        <v>0</v>
      </c>
      <c r="F56" s="1" t="s">
        <v>230</v>
      </c>
      <c r="G56" s="1"/>
      <c r="H56" s="1">
        <v>0</v>
      </c>
      <c r="I56" s="1" t="s">
        <v>361</v>
      </c>
    </row>
    <row r="57" spans="1:12" x14ac:dyDescent="0.25">
      <c r="A57" s="1">
        <v>33</v>
      </c>
      <c r="B57" s="1" t="s">
        <v>34</v>
      </c>
      <c r="C57" s="1" t="s">
        <v>35</v>
      </c>
      <c r="D57" s="1" t="s">
        <v>36</v>
      </c>
      <c r="E57" s="1">
        <v>0</v>
      </c>
      <c r="F57" s="1" t="s">
        <v>230</v>
      </c>
      <c r="G57" s="1"/>
      <c r="H57" s="1">
        <v>0</v>
      </c>
      <c r="I57" s="1" t="s">
        <v>366</v>
      </c>
    </row>
    <row r="58" spans="1:12" x14ac:dyDescent="0.25">
      <c r="F58" s="1"/>
      <c r="G58" s="1"/>
    </row>
    <row r="59" spans="1:12" x14ac:dyDescent="0.25">
      <c r="H59" s="1">
        <f>SUM(H5:H58)</f>
        <v>40</v>
      </c>
    </row>
    <row r="61" spans="1:12" x14ac:dyDescent="0.25">
      <c r="D61" s="2" t="s">
        <v>360</v>
      </c>
      <c r="E61" s="2" t="s">
        <v>374</v>
      </c>
      <c r="F61" s="2" t="s">
        <v>375</v>
      </c>
      <c r="G61" s="2" t="s">
        <v>376</v>
      </c>
    </row>
    <row r="62" spans="1:12" x14ac:dyDescent="0.25">
      <c r="D62" t="s">
        <v>377</v>
      </c>
      <c r="E62" s="1">
        <v>22</v>
      </c>
      <c r="F62" s="1">
        <v>10</v>
      </c>
      <c r="G62" s="7">
        <f>F62/E62</f>
        <v>0.45454545454545453</v>
      </c>
      <c r="I62" s="2" t="s">
        <v>221</v>
      </c>
      <c r="J62" s="2"/>
      <c r="K62" s="3"/>
      <c r="L62" s="2" t="s">
        <v>376</v>
      </c>
    </row>
    <row r="63" spans="1:12" x14ac:dyDescent="0.25">
      <c r="D63" t="s">
        <v>352</v>
      </c>
      <c r="E63" s="1">
        <v>26</v>
      </c>
      <c r="F63" s="1">
        <v>22</v>
      </c>
      <c r="G63" s="7">
        <f>F63/E63</f>
        <v>0.84615384615384615</v>
      </c>
      <c r="I63" s="1" t="s">
        <v>387</v>
      </c>
      <c r="J63" s="1">
        <v>16</v>
      </c>
    </row>
    <row r="64" spans="1:12" x14ac:dyDescent="0.25">
      <c r="E64" s="1">
        <v>48</v>
      </c>
      <c r="F64" s="1">
        <v>32</v>
      </c>
      <c r="G64" s="7">
        <f>F64/E64</f>
        <v>0.66666666666666663</v>
      </c>
      <c r="I64" s="1" t="s">
        <v>225</v>
      </c>
      <c r="J64" s="1">
        <v>11</v>
      </c>
    </row>
    <row r="65" spans="4:12" x14ac:dyDescent="0.25">
      <c r="E65" s="1"/>
      <c r="F65" s="1"/>
      <c r="G65" s="7"/>
      <c r="I65" s="1" t="s">
        <v>224</v>
      </c>
      <c r="J65" s="1">
        <v>12</v>
      </c>
    </row>
    <row r="66" spans="4:12" x14ac:dyDescent="0.25">
      <c r="E66" s="1"/>
      <c r="F66" s="1"/>
      <c r="G66" s="7"/>
      <c r="I66" s="1" t="s">
        <v>226</v>
      </c>
      <c r="J66" s="1">
        <v>7</v>
      </c>
    </row>
    <row r="67" spans="4:12" x14ac:dyDescent="0.25">
      <c r="E67" s="1"/>
      <c r="F67" s="1"/>
      <c r="G67" s="1"/>
      <c r="I67" s="1" t="s">
        <v>229</v>
      </c>
      <c r="J67" s="1">
        <v>3</v>
      </c>
    </row>
    <row r="68" spans="4:12" x14ac:dyDescent="0.25">
      <c r="D68" s="3" t="s">
        <v>379</v>
      </c>
      <c r="E68" s="2" t="s">
        <v>374</v>
      </c>
      <c r="F68" s="2" t="s">
        <v>376</v>
      </c>
      <c r="G68" s="3" t="s">
        <v>385</v>
      </c>
      <c r="I68" s="1" t="s">
        <v>388</v>
      </c>
      <c r="J68" s="1"/>
      <c r="K68" s="1">
        <f>SUM(J63:J67)</f>
        <v>49</v>
      </c>
      <c r="L68" s="7">
        <f>K68/K72</f>
        <v>0.92452830188679247</v>
      </c>
    </row>
    <row r="69" spans="4:12" x14ac:dyDescent="0.25">
      <c r="D69" t="s">
        <v>378</v>
      </c>
      <c r="E69" s="1">
        <v>40</v>
      </c>
      <c r="F69" s="1">
        <f>SUM(E69)</f>
        <v>40</v>
      </c>
      <c r="G69" s="7">
        <f>F69/44</f>
        <v>0.90909090909090906</v>
      </c>
      <c r="I69" s="1" t="s">
        <v>227</v>
      </c>
      <c r="J69" s="1">
        <v>2</v>
      </c>
      <c r="K69" s="1"/>
      <c r="L69" s="7">
        <f>J69/K72</f>
        <v>3.7735849056603772E-2</v>
      </c>
    </row>
    <row r="70" spans="4:12" x14ac:dyDescent="0.25">
      <c r="D70" t="s">
        <v>380</v>
      </c>
      <c r="E70" s="1">
        <v>2</v>
      </c>
      <c r="F70" s="1"/>
      <c r="I70" s="1" t="s">
        <v>228</v>
      </c>
      <c r="J70" s="1">
        <v>2</v>
      </c>
      <c r="K70" s="1"/>
      <c r="L70" s="7">
        <f>J70/K72</f>
        <v>3.7735849056603772E-2</v>
      </c>
    </row>
    <row r="71" spans="4:12" x14ac:dyDescent="0.25">
      <c r="D71" t="s">
        <v>381</v>
      </c>
      <c r="E71" s="1">
        <v>4</v>
      </c>
      <c r="F71" s="1"/>
      <c r="J71" s="1"/>
      <c r="K71" s="1"/>
    </row>
    <row r="72" spans="4:12" x14ac:dyDescent="0.25">
      <c r="D72" t="s">
        <v>382</v>
      </c>
      <c r="E72" s="1">
        <v>1</v>
      </c>
      <c r="J72" s="1"/>
      <c r="K72" s="1">
        <f>SUM(J68:K70)</f>
        <v>53</v>
      </c>
    </row>
    <row r="73" spans="4:12" x14ac:dyDescent="0.25">
      <c r="D73" t="s">
        <v>383</v>
      </c>
      <c r="E73" s="1">
        <v>2</v>
      </c>
      <c r="F73" s="1">
        <v>9</v>
      </c>
      <c r="J73" s="1"/>
    </row>
    <row r="74" spans="4:12" x14ac:dyDescent="0.25">
      <c r="D74" t="s">
        <v>384</v>
      </c>
      <c r="E74" s="1">
        <v>4</v>
      </c>
    </row>
    <row r="76" spans="4:12" x14ac:dyDescent="0.25">
      <c r="E76" s="1">
        <f>SUM(E69:E75)</f>
        <v>53</v>
      </c>
    </row>
  </sheetData>
  <sortState ref="A5:I57">
    <sortCondition ref="F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3" workbookViewId="0">
      <selection activeCell="G73" sqref="G73"/>
    </sheetView>
  </sheetViews>
  <sheetFormatPr defaultRowHeight="15" x14ac:dyDescent="0.25"/>
  <cols>
    <col min="1" max="1" width="9.140625" style="1"/>
    <col min="2" max="2" width="14.140625" customWidth="1"/>
    <col min="3" max="3" width="13" customWidth="1"/>
    <col min="4" max="4" width="15.28515625" customWidth="1"/>
    <col min="5" max="5" width="10.28515625" customWidth="1"/>
    <col min="6" max="6" width="14.85546875" customWidth="1"/>
    <col min="7" max="7" width="27.42578125" style="1" customWidth="1"/>
    <col min="8" max="8" width="25.85546875" customWidth="1"/>
    <col min="9" max="9" width="19.140625" style="1" customWidth="1"/>
    <col min="10" max="10" width="20" customWidth="1"/>
  </cols>
  <sheetData>
    <row r="1" spans="1:9" s="3" customFormat="1" x14ac:dyDescent="0.25">
      <c r="A1" s="2"/>
      <c r="B1" s="3" t="s">
        <v>271</v>
      </c>
      <c r="G1" s="2"/>
      <c r="I1" s="2"/>
    </row>
    <row r="4" spans="1:9" x14ac:dyDescent="0.25">
      <c r="A4" s="1" t="s">
        <v>272</v>
      </c>
      <c r="B4" s="2" t="s">
        <v>101</v>
      </c>
      <c r="C4" s="2" t="s">
        <v>102</v>
      </c>
      <c r="D4" s="2" t="s">
        <v>103</v>
      </c>
      <c r="E4" s="2" t="s">
        <v>104</v>
      </c>
      <c r="F4" s="2" t="s">
        <v>233</v>
      </c>
      <c r="G4" s="2" t="s">
        <v>234</v>
      </c>
      <c r="H4" s="2" t="s">
        <v>235</v>
      </c>
      <c r="I4" s="2" t="s">
        <v>236</v>
      </c>
    </row>
    <row r="5" spans="1:9" x14ac:dyDescent="0.25">
      <c r="A5" s="1">
        <v>1</v>
      </c>
      <c r="B5" s="1" t="s">
        <v>108</v>
      </c>
      <c r="C5" s="1" t="s">
        <v>109</v>
      </c>
      <c r="D5" s="1" t="s">
        <v>110</v>
      </c>
      <c r="E5" s="1">
        <v>0</v>
      </c>
      <c r="F5" s="1" t="s">
        <v>235</v>
      </c>
      <c r="H5" s="1" t="s">
        <v>237</v>
      </c>
      <c r="I5" s="1" t="s">
        <v>238</v>
      </c>
    </row>
    <row r="6" spans="1:9" x14ac:dyDescent="0.25">
      <c r="A6" s="1">
        <v>3</v>
      </c>
      <c r="B6" s="1" t="s">
        <v>114</v>
      </c>
      <c r="C6" s="1"/>
      <c r="D6" s="1" t="s">
        <v>115</v>
      </c>
      <c r="E6" s="1">
        <v>0</v>
      </c>
      <c r="F6" s="1" t="s">
        <v>241</v>
      </c>
      <c r="G6" s="1" t="s">
        <v>242</v>
      </c>
      <c r="H6" s="1"/>
      <c r="I6" s="1" t="s">
        <v>371</v>
      </c>
    </row>
    <row r="7" spans="1:9" x14ac:dyDescent="0.25">
      <c r="A7" s="1">
        <v>5</v>
      </c>
      <c r="B7" s="1" t="s">
        <v>119</v>
      </c>
      <c r="C7" s="1"/>
      <c r="D7" s="1" t="s">
        <v>117</v>
      </c>
      <c r="E7" s="1">
        <v>0</v>
      </c>
      <c r="F7" s="1" t="s">
        <v>235</v>
      </c>
      <c r="G7" s="1" t="s">
        <v>246</v>
      </c>
      <c r="H7" s="1" t="s">
        <v>247</v>
      </c>
      <c r="I7" s="1" t="s">
        <v>389</v>
      </c>
    </row>
    <row r="8" spans="1:9" x14ac:dyDescent="0.25">
      <c r="A8" s="1">
        <v>6</v>
      </c>
      <c r="B8" s="1" t="s">
        <v>121</v>
      </c>
      <c r="C8" s="1" t="s">
        <v>122</v>
      </c>
      <c r="D8" s="1" t="s">
        <v>123</v>
      </c>
      <c r="E8" s="1">
        <v>0</v>
      </c>
      <c r="F8" s="1" t="s">
        <v>235</v>
      </c>
      <c r="H8" s="1" t="s">
        <v>248</v>
      </c>
      <c r="I8" s="1" t="s">
        <v>243</v>
      </c>
    </row>
    <row r="9" spans="1:9" x14ac:dyDescent="0.25">
      <c r="A9" s="1">
        <v>11</v>
      </c>
      <c r="B9" s="1" t="s">
        <v>137</v>
      </c>
      <c r="C9" s="1" t="s">
        <v>138</v>
      </c>
      <c r="D9" s="1" t="s">
        <v>139</v>
      </c>
      <c r="E9" s="1">
        <v>0</v>
      </c>
      <c r="F9" s="1" t="s">
        <v>254</v>
      </c>
      <c r="H9" s="1" t="s">
        <v>255</v>
      </c>
      <c r="I9" s="1" t="s">
        <v>256</v>
      </c>
    </row>
    <row r="10" spans="1:9" x14ac:dyDescent="0.25">
      <c r="A10" s="1">
        <v>13</v>
      </c>
      <c r="B10" s="1" t="s">
        <v>144</v>
      </c>
      <c r="C10" s="1" t="s">
        <v>145</v>
      </c>
      <c r="D10" s="1" t="s">
        <v>146</v>
      </c>
      <c r="E10" s="1">
        <v>0</v>
      </c>
      <c r="F10" s="1" t="s">
        <v>235</v>
      </c>
      <c r="G10" s="1" t="s">
        <v>259</v>
      </c>
      <c r="H10" s="1" t="s">
        <v>260</v>
      </c>
      <c r="I10" s="1" t="s">
        <v>390</v>
      </c>
    </row>
    <row r="11" spans="1:9" x14ac:dyDescent="0.25">
      <c r="A11" s="1">
        <v>16</v>
      </c>
      <c r="B11" s="1" t="s">
        <v>154</v>
      </c>
      <c r="C11" s="1" t="s">
        <v>155</v>
      </c>
      <c r="D11" s="1" t="s">
        <v>156</v>
      </c>
      <c r="E11" s="1">
        <v>0</v>
      </c>
      <c r="F11" s="1" t="s">
        <v>235</v>
      </c>
      <c r="H11" s="1" t="s">
        <v>264</v>
      </c>
      <c r="I11" s="1" t="s">
        <v>265</v>
      </c>
    </row>
    <row r="12" spans="1:9" x14ac:dyDescent="0.25">
      <c r="A12" s="1">
        <v>17</v>
      </c>
      <c r="B12" s="1" t="s">
        <v>158</v>
      </c>
      <c r="C12" s="1" t="s">
        <v>159</v>
      </c>
      <c r="D12" s="1" t="s">
        <v>160</v>
      </c>
      <c r="E12" s="1">
        <v>0</v>
      </c>
      <c r="F12" s="1" t="s">
        <v>235</v>
      </c>
      <c r="H12" s="1" t="s">
        <v>266</v>
      </c>
      <c r="I12" s="1" t="s">
        <v>267</v>
      </c>
    </row>
    <row r="13" spans="1:9" x14ac:dyDescent="0.25">
      <c r="A13" s="1">
        <v>19</v>
      </c>
      <c r="B13" s="1" t="s">
        <v>49</v>
      </c>
      <c r="C13" s="1"/>
      <c r="D13" s="1" t="s">
        <v>165</v>
      </c>
      <c r="E13" s="1">
        <v>0</v>
      </c>
      <c r="F13" s="1" t="s">
        <v>241</v>
      </c>
      <c r="G13" s="1" t="s">
        <v>269</v>
      </c>
      <c r="H13" s="1"/>
      <c r="I13" s="1" t="s">
        <v>371</v>
      </c>
    </row>
    <row r="14" spans="1:9" x14ac:dyDescent="0.25">
      <c r="A14" s="1">
        <v>21</v>
      </c>
      <c r="B14" s="1" t="s">
        <v>170</v>
      </c>
      <c r="C14" s="1"/>
      <c r="D14" s="1" t="s">
        <v>171</v>
      </c>
      <c r="E14" s="1">
        <v>0</v>
      </c>
      <c r="F14" s="1" t="s">
        <v>230</v>
      </c>
      <c r="H14" s="1"/>
      <c r="I14" s="1" t="s">
        <v>371</v>
      </c>
    </row>
    <row r="15" spans="1:9" x14ac:dyDescent="0.25">
      <c r="A15" s="1">
        <v>22</v>
      </c>
      <c r="B15" s="1" t="s">
        <v>173</v>
      </c>
      <c r="C15" s="1" t="s">
        <v>174</v>
      </c>
      <c r="D15" s="1" t="s">
        <v>175</v>
      </c>
      <c r="E15" s="1">
        <v>0</v>
      </c>
      <c r="F15" s="1" t="s">
        <v>254</v>
      </c>
      <c r="H15" t="s">
        <v>270</v>
      </c>
      <c r="I15" s="1" t="s">
        <v>256</v>
      </c>
    </row>
    <row r="16" spans="1:9" x14ac:dyDescent="0.25">
      <c r="A16" s="1">
        <v>23</v>
      </c>
      <c r="B16" s="1" t="s">
        <v>0</v>
      </c>
      <c r="C16" s="1" t="s">
        <v>1</v>
      </c>
      <c r="D16" s="1" t="s">
        <v>2</v>
      </c>
      <c r="E16" s="1">
        <v>0</v>
      </c>
      <c r="F16" s="1" t="s">
        <v>235</v>
      </c>
      <c r="G16" s="1" t="s">
        <v>274</v>
      </c>
      <c r="H16" s="1" t="s">
        <v>273</v>
      </c>
      <c r="I16" s="1" t="s">
        <v>391</v>
      </c>
    </row>
    <row r="17" spans="1:9" x14ac:dyDescent="0.25">
      <c r="A17" s="1">
        <v>25</v>
      </c>
      <c r="B17" s="1" t="s">
        <v>7</v>
      </c>
      <c r="C17" s="1" t="s">
        <v>8</v>
      </c>
      <c r="D17" s="1" t="s">
        <v>9</v>
      </c>
      <c r="E17" s="1">
        <v>0</v>
      </c>
      <c r="F17" s="1" t="s">
        <v>235</v>
      </c>
      <c r="G17" s="1" t="s">
        <v>276</v>
      </c>
      <c r="H17" s="1" t="s">
        <v>275</v>
      </c>
      <c r="I17" s="1" t="s">
        <v>277</v>
      </c>
    </row>
    <row r="18" spans="1:9" x14ac:dyDescent="0.25">
      <c r="A18" s="1">
        <v>26</v>
      </c>
      <c r="B18" s="1" t="s">
        <v>11</v>
      </c>
      <c r="C18" s="1" t="s">
        <v>12</v>
      </c>
      <c r="D18" s="1" t="s">
        <v>13</v>
      </c>
      <c r="E18" s="1">
        <v>0</v>
      </c>
      <c r="F18" s="1" t="s">
        <v>235</v>
      </c>
      <c r="H18" s="1" t="s">
        <v>278</v>
      </c>
      <c r="I18" s="1" t="s">
        <v>279</v>
      </c>
    </row>
    <row r="19" spans="1:9" x14ac:dyDescent="0.25">
      <c r="A19" s="1">
        <v>27</v>
      </c>
      <c r="B19" s="1" t="s">
        <v>15</v>
      </c>
      <c r="C19" s="1" t="s">
        <v>16</v>
      </c>
      <c r="D19" s="1" t="s">
        <v>17</v>
      </c>
      <c r="E19" s="1">
        <v>0</v>
      </c>
      <c r="F19" s="1" t="s">
        <v>235</v>
      </c>
      <c r="G19" s="1" t="s">
        <v>274</v>
      </c>
      <c r="H19" s="1" t="s">
        <v>280</v>
      </c>
      <c r="I19" s="1" t="s">
        <v>281</v>
      </c>
    </row>
    <row r="20" spans="1:9" x14ac:dyDescent="0.25">
      <c r="A20" s="1">
        <v>29</v>
      </c>
      <c r="B20" s="1" t="s">
        <v>22</v>
      </c>
      <c r="C20" s="1"/>
      <c r="D20" s="1" t="s">
        <v>23</v>
      </c>
      <c r="E20" s="1">
        <v>0</v>
      </c>
      <c r="F20" s="1" t="s">
        <v>235</v>
      </c>
      <c r="G20" s="1" t="s">
        <v>283</v>
      </c>
      <c r="H20" s="1" t="s">
        <v>282</v>
      </c>
      <c r="I20" s="1" t="s">
        <v>239</v>
      </c>
    </row>
    <row r="21" spans="1:9" x14ac:dyDescent="0.25">
      <c r="A21" s="1">
        <v>33</v>
      </c>
      <c r="B21" s="1" t="s">
        <v>34</v>
      </c>
      <c r="C21" s="1" t="s">
        <v>35</v>
      </c>
      <c r="D21" s="1" t="s">
        <v>36</v>
      </c>
      <c r="E21" s="1">
        <v>0</v>
      </c>
      <c r="F21" s="1" t="s">
        <v>235</v>
      </c>
      <c r="H21" s="1"/>
      <c r="I21" s="1" t="s">
        <v>391</v>
      </c>
    </row>
    <row r="22" spans="1:9" x14ac:dyDescent="0.25">
      <c r="A22" s="1">
        <v>37</v>
      </c>
      <c r="B22" s="1" t="s">
        <v>46</v>
      </c>
      <c r="C22" s="1"/>
      <c r="D22" s="1" t="s">
        <v>47</v>
      </c>
      <c r="E22" s="1">
        <v>0</v>
      </c>
      <c r="F22" s="1" t="s">
        <v>235</v>
      </c>
      <c r="H22" s="1" t="s">
        <v>288</v>
      </c>
      <c r="I22" s="1" t="s">
        <v>230</v>
      </c>
    </row>
    <row r="23" spans="1:9" x14ac:dyDescent="0.25">
      <c r="A23" s="1">
        <v>38</v>
      </c>
      <c r="B23" s="1" t="s">
        <v>49</v>
      </c>
      <c r="C23" s="1" t="s">
        <v>50</v>
      </c>
      <c r="D23" s="1" t="s">
        <v>51</v>
      </c>
      <c r="E23" s="1">
        <v>0</v>
      </c>
      <c r="F23" s="1" t="s">
        <v>230</v>
      </c>
      <c r="H23" s="1"/>
      <c r="I23" s="1" t="s">
        <v>256</v>
      </c>
    </row>
    <row r="24" spans="1:9" x14ac:dyDescent="0.25">
      <c r="A24" s="1">
        <v>41</v>
      </c>
      <c r="B24" s="1" t="s">
        <v>57</v>
      </c>
      <c r="C24" s="1" t="s">
        <v>58</v>
      </c>
      <c r="D24" s="1" t="s">
        <v>59</v>
      </c>
      <c r="E24" s="1">
        <v>0</v>
      </c>
      <c r="F24" s="1" t="s">
        <v>235</v>
      </c>
      <c r="H24" s="1" t="s">
        <v>290</v>
      </c>
      <c r="I24" s="1" t="s">
        <v>256</v>
      </c>
    </row>
    <row r="25" spans="1:9" x14ac:dyDescent="0.25">
      <c r="A25" s="1">
        <v>42</v>
      </c>
      <c r="B25" s="1" t="s">
        <v>61</v>
      </c>
      <c r="C25" s="1"/>
      <c r="D25" s="1" t="s">
        <v>62</v>
      </c>
      <c r="E25" s="1">
        <v>0</v>
      </c>
      <c r="F25" s="1" t="s">
        <v>322</v>
      </c>
      <c r="G25" s="1" t="s">
        <v>291</v>
      </c>
      <c r="H25" s="1" t="s">
        <v>185</v>
      </c>
      <c r="I25" s="1" t="s">
        <v>371</v>
      </c>
    </row>
    <row r="26" spans="1:9" x14ac:dyDescent="0.25">
      <c r="A26" s="1">
        <v>46</v>
      </c>
      <c r="B26" s="1" t="s">
        <v>72</v>
      </c>
      <c r="C26" s="1"/>
      <c r="D26" s="1" t="s">
        <v>73</v>
      </c>
      <c r="E26" s="1">
        <v>0</v>
      </c>
      <c r="F26" s="1" t="s">
        <v>230</v>
      </c>
      <c r="H26" s="1"/>
      <c r="I26" s="1" t="s">
        <v>371</v>
      </c>
    </row>
    <row r="27" spans="1:9" x14ac:dyDescent="0.25">
      <c r="A27" s="1">
        <v>47</v>
      </c>
      <c r="B27" s="1" t="s">
        <v>75</v>
      </c>
      <c r="C27" s="1" t="s">
        <v>76</v>
      </c>
      <c r="D27" s="1" t="s">
        <v>77</v>
      </c>
      <c r="E27" s="1">
        <v>0</v>
      </c>
      <c r="F27" s="1" t="s">
        <v>235</v>
      </c>
      <c r="H27" s="1" t="s">
        <v>294</v>
      </c>
      <c r="I27" s="1" t="s">
        <v>321</v>
      </c>
    </row>
    <row r="28" spans="1:9" x14ac:dyDescent="0.25">
      <c r="A28" s="1">
        <v>49</v>
      </c>
      <c r="B28" s="1" t="s">
        <v>82</v>
      </c>
      <c r="D28" s="1" t="s">
        <v>83</v>
      </c>
      <c r="E28" s="1">
        <v>0</v>
      </c>
      <c r="F28" s="1" t="s">
        <v>322</v>
      </c>
      <c r="G28" s="1" t="s">
        <v>291</v>
      </c>
      <c r="H28" s="1" t="s">
        <v>185</v>
      </c>
      <c r="I28" s="1" t="s">
        <v>371</v>
      </c>
    </row>
    <row r="29" spans="1:9" x14ac:dyDescent="0.25">
      <c r="A29" s="1">
        <v>51</v>
      </c>
      <c r="B29" s="1" t="s">
        <v>88</v>
      </c>
      <c r="C29" t="s">
        <v>89</v>
      </c>
      <c r="D29" s="1" t="s">
        <v>90</v>
      </c>
      <c r="E29" s="1">
        <v>0</v>
      </c>
      <c r="F29" s="1" t="s">
        <v>297</v>
      </c>
      <c r="H29" s="1" t="s">
        <v>296</v>
      </c>
      <c r="I29" s="1" t="s">
        <v>243</v>
      </c>
    </row>
    <row r="30" spans="1:9" x14ac:dyDescent="0.25">
      <c r="A30" s="1">
        <v>52</v>
      </c>
      <c r="B30" s="1" t="s">
        <v>92</v>
      </c>
      <c r="C30" t="s">
        <v>93</v>
      </c>
      <c r="D30" s="1" t="s">
        <v>94</v>
      </c>
      <c r="E30" s="1">
        <v>0</v>
      </c>
      <c r="F30" s="1" t="s">
        <v>235</v>
      </c>
      <c r="H30" s="1" t="s">
        <v>298</v>
      </c>
      <c r="I30" s="1" t="s">
        <v>299</v>
      </c>
    </row>
    <row r="31" spans="1:9" x14ac:dyDescent="0.25">
      <c r="A31" s="1">
        <v>53</v>
      </c>
      <c r="B31" s="1" t="s">
        <v>96</v>
      </c>
      <c r="C31" t="s">
        <v>97</v>
      </c>
      <c r="D31" s="1" t="s">
        <v>98</v>
      </c>
      <c r="E31" s="1">
        <v>0</v>
      </c>
      <c r="F31" s="1" t="s">
        <v>252</v>
      </c>
      <c r="G31" s="1" t="s">
        <v>301</v>
      </c>
      <c r="H31" s="1" t="s">
        <v>300</v>
      </c>
      <c r="I31" s="1" t="s">
        <v>389</v>
      </c>
    </row>
    <row r="32" spans="1:9" x14ac:dyDescent="0.25">
      <c r="A32" s="1">
        <v>2</v>
      </c>
      <c r="B32" s="1" t="s">
        <v>112</v>
      </c>
      <c r="C32" s="1"/>
      <c r="D32" s="1" t="s">
        <v>113</v>
      </c>
      <c r="E32" s="1">
        <v>1</v>
      </c>
      <c r="F32" s="1" t="s">
        <v>239</v>
      </c>
      <c r="G32" s="1" t="s">
        <v>240</v>
      </c>
      <c r="H32" s="1"/>
      <c r="I32" s="1" t="s">
        <v>185</v>
      </c>
    </row>
    <row r="33" spans="1:8" x14ac:dyDescent="0.25">
      <c r="A33" s="1">
        <v>4</v>
      </c>
      <c r="B33" s="1" t="s">
        <v>116</v>
      </c>
      <c r="C33" s="1"/>
      <c r="D33" s="1" t="s">
        <v>117</v>
      </c>
      <c r="E33" s="1">
        <v>1</v>
      </c>
      <c r="F33" s="1" t="s">
        <v>243</v>
      </c>
      <c r="G33" s="1" t="s">
        <v>244</v>
      </c>
      <c r="H33" s="1" t="s">
        <v>245</v>
      </c>
    </row>
    <row r="34" spans="1:8" x14ac:dyDescent="0.25">
      <c r="A34" s="1">
        <v>7</v>
      </c>
      <c r="B34" s="1" t="s">
        <v>125</v>
      </c>
      <c r="C34" s="1"/>
      <c r="D34" s="1" t="s">
        <v>126</v>
      </c>
      <c r="E34" s="1">
        <v>1</v>
      </c>
      <c r="F34" s="1" t="s">
        <v>243</v>
      </c>
      <c r="G34" s="1" t="s">
        <v>249</v>
      </c>
      <c r="H34" s="1"/>
    </row>
    <row r="35" spans="1:8" x14ac:dyDescent="0.25">
      <c r="A35" s="1">
        <v>8</v>
      </c>
      <c r="B35" s="1" t="s">
        <v>128</v>
      </c>
      <c r="C35" s="1"/>
      <c r="D35" s="1" t="s">
        <v>129</v>
      </c>
      <c r="E35" s="1">
        <v>1</v>
      </c>
      <c r="F35" s="1" t="s">
        <v>243</v>
      </c>
      <c r="G35" s="1" t="s">
        <v>250</v>
      </c>
      <c r="H35" s="1" t="s">
        <v>251</v>
      </c>
    </row>
    <row r="36" spans="1:8" x14ac:dyDescent="0.25">
      <c r="A36" s="1">
        <v>9</v>
      </c>
      <c r="B36" s="1" t="s">
        <v>131</v>
      </c>
      <c r="C36" s="1"/>
      <c r="D36" s="1" t="s">
        <v>132</v>
      </c>
      <c r="E36" s="1">
        <v>1</v>
      </c>
      <c r="F36" s="1" t="s">
        <v>243</v>
      </c>
      <c r="H36" s="1"/>
    </row>
    <row r="37" spans="1:8" x14ac:dyDescent="0.25">
      <c r="A37" s="1">
        <v>10</v>
      </c>
      <c r="B37" s="1" t="s">
        <v>134</v>
      </c>
      <c r="C37" s="1"/>
      <c r="D37" s="1" t="s">
        <v>135</v>
      </c>
      <c r="E37" s="1">
        <v>1</v>
      </c>
      <c r="F37" s="1" t="s">
        <v>252</v>
      </c>
      <c r="G37" s="4" t="s">
        <v>253</v>
      </c>
      <c r="H37" s="1"/>
    </row>
    <row r="38" spans="1:8" x14ac:dyDescent="0.25">
      <c r="A38" s="1">
        <v>12</v>
      </c>
      <c r="B38" s="1" t="s">
        <v>141</v>
      </c>
      <c r="C38" s="1"/>
      <c r="D38" s="1" t="s">
        <v>142</v>
      </c>
      <c r="E38" s="1">
        <v>1</v>
      </c>
      <c r="F38" s="1" t="s">
        <v>257</v>
      </c>
      <c r="G38" s="1" t="s">
        <v>258</v>
      </c>
      <c r="H38" s="1"/>
    </row>
    <row r="39" spans="1:8" x14ac:dyDescent="0.25">
      <c r="A39" s="1">
        <v>14</v>
      </c>
      <c r="B39" s="1" t="s">
        <v>148</v>
      </c>
      <c r="C39" s="1"/>
      <c r="D39" s="1" t="s">
        <v>149</v>
      </c>
      <c r="E39" s="1">
        <v>1</v>
      </c>
      <c r="F39" s="1" t="s">
        <v>261</v>
      </c>
      <c r="G39" s="1" t="s">
        <v>262</v>
      </c>
      <c r="H39" s="1"/>
    </row>
    <row r="40" spans="1:8" x14ac:dyDescent="0.25">
      <c r="A40" s="1">
        <v>15</v>
      </c>
      <c r="B40" s="1" t="s">
        <v>151</v>
      </c>
      <c r="C40" s="1"/>
      <c r="D40" s="1" t="s">
        <v>152</v>
      </c>
      <c r="E40" s="1">
        <v>1</v>
      </c>
      <c r="F40" s="1" t="s">
        <v>243</v>
      </c>
      <c r="G40" s="1" t="s">
        <v>263</v>
      </c>
      <c r="H40" s="1"/>
    </row>
    <row r="41" spans="1:8" x14ac:dyDescent="0.25">
      <c r="A41" s="1">
        <v>18</v>
      </c>
      <c r="B41" s="1" t="s">
        <v>162</v>
      </c>
      <c r="C41" s="1"/>
      <c r="D41" s="1" t="s">
        <v>163</v>
      </c>
      <c r="E41" s="1">
        <v>1</v>
      </c>
      <c r="F41" s="1" t="s">
        <v>239</v>
      </c>
      <c r="G41" s="1" t="s">
        <v>268</v>
      </c>
      <c r="H41" s="1"/>
    </row>
    <row r="42" spans="1:8" x14ac:dyDescent="0.25">
      <c r="A42" s="1">
        <v>20</v>
      </c>
      <c r="B42" s="1" t="s">
        <v>167</v>
      </c>
      <c r="C42" s="1"/>
      <c r="D42" s="1" t="s">
        <v>168</v>
      </c>
      <c r="E42" s="1">
        <v>1</v>
      </c>
      <c r="F42" s="1" t="s">
        <v>243</v>
      </c>
      <c r="H42" s="1"/>
    </row>
    <row r="43" spans="1:8" x14ac:dyDescent="0.25">
      <c r="A43" s="1">
        <v>24</v>
      </c>
      <c r="B43" s="1" t="s">
        <v>4</v>
      </c>
      <c r="C43" s="1"/>
      <c r="D43" s="1" t="s">
        <v>5</v>
      </c>
      <c r="E43" s="1">
        <v>1</v>
      </c>
      <c r="F43" s="1" t="s">
        <v>239</v>
      </c>
      <c r="H43" s="1"/>
    </row>
    <row r="44" spans="1:8" x14ac:dyDescent="0.25">
      <c r="A44" s="1">
        <v>28</v>
      </c>
      <c r="B44" s="1" t="s">
        <v>19</v>
      </c>
      <c r="C44" s="1"/>
      <c r="D44" s="1" t="s">
        <v>20</v>
      </c>
      <c r="E44" s="1">
        <v>1</v>
      </c>
      <c r="F44" s="1" t="s">
        <v>243</v>
      </c>
      <c r="H44" s="1"/>
    </row>
    <row r="45" spans="1:8" x14ac:dyDescent="0.25">
      <c r="A45" s="1">
        <v>30</v>
      </c>
      <c r="B45" s="1" t="s">
        <v>25</v>
      </c>
      <c r="C45" s="1"/>
      <c r="D45" s="1" t="s">
        <v>26</v>
      </c>
      <c r="E45" s="1">
        <v>1</v>
      </c>
      <c r="F45" s="1" t="s">
        <v>243</v>
      </c>
      <c r="G45" s="1" t="s">
        <v>284</v>
      </c>
      <c r="H45" s="1"/>
    </row>
    <row r="46" spans="1:8" x14ac:dyDescent="0.25">
      <c r="A46" s="1">
        <v>31</v>
      </c>
      <c r="B46" s="1" t="s">
        <v>28</v>
      </c>
      <c r="C46" s="1"/>
      <c r="D46" s="1" t="s">
        <v>29</v>
      </c>
      <c r="E46" s="1">
        <v>1</v>
      </c>
      <c r="F46" s="1" t="s">
        <v>285</v>
      </c>
      <c r="H46" s="1"/>
    </row>
    <row r="47" spans="1:8" x14ac:dyDescent="0.25">
      <c r="A47" s="1">
        <v>32</v>
      </c>
      <c r="B47" s="1" t="s">
        <v>31</v>
      </c>
      <c r="C47" s="1"/>
      <c r="D47" s="1" t="s">
        <v>32</v>
      </c>
      <c r="E47" s="1">
        <v>1</v>
      </c>
      <c r="F47" s="1" t="s">
        <v>243</v>
      </c>
      <c r="H47" s="1"/>
    </row>
    <row r="48" spans="1:8" x14ac:dyDescent="0.25">
      <c r="A48" s="1">
        <v>34</v>
      </c>
      <c r="B48" s="1" t="s">
        <v>38</v>
      </c>
      <c r="C48" s="1"/>
      <c r="D48" s="1" t="s">
        <v>39</v>
      </c>
      <c r="E48" s="1">
        <v>1</v>
      </c>
      <c r="F48" s="1" t="s">
        <v>239</v>
      </c>
      <c r="G48" s="1" t="s">
        <v>286</v>
      </c>
      <c r="H48" s="1"/>
    </row>
    <row r="49" spans="1:9" x14ac:dyDescent="0.25">
      <c r="A49" s="1">
        <v>35</v>
      </c>
      <c r="B49" s="1" t="s">
        <v>41</v>
      </c>
      <c r="C49" s="1"/>
      <c r="D49" s="1" t="s">
        <v>42</v>
      </c>
      <c r="E49" s="1">
        <v>1</v>
      </c>
      <c r="F49" s="1" t="s">
        <v>243</v>
      </c>
      <c r="G49" s="1" t="s">
        <v>287</v>
      </c>
      <c r="H49" s="1"/>
    </row>
    <row r="50" spans="1:9" x14ac:dyDescent="0.25">
      <c r="A50" s="1">
        <v>36</v>
      </c>
      <c r="B50" s="1" t="s">
        <v>19</v>
      </c>
      <c r="C50" s="1"/>
      <c r="D50" s="1" t="s">
        <v>44</v>
      </c>
      <c r="E50" s="1">
        <v>1</v>
      </c>
      <c r="F50" s="1" t="s">
        <v>243</v>
      </c>
      <c r="H50" s="1"/>
    </row>
    <row r="51" spans="1:9" x14ac:dyDescent="0.25">
      <c r="A51" s="1">
        <v>39</v>
      </c>
      <c r="B51" s="1" t="s">
        <v>52</v>
      </c>
      <c r="C51" s="1"/>
      <c r="D51" s="1" t="s">
        <v>53</v>
      </c>
      <c r="E51" s="1">
        <v>1</v>
      </c>
      <c r="F51" s="1" t="s">
        <v>320</v>
      </c>
      <c r="H51" s="1"/>
    </row>
    <row r="52" spans="1:9" x14ac:dyDescent="0.25">
      <c r="A52" s="1">
        <v>40</v>
      </c>
      <c r="B52" s="1" t="s">
        <v>55</v>
      </c>
      <c r="C52" s="1"/>
      <c r="D52" s="1" t="s">
        <v>12</v>
      </c>
      <c r="E52" s="1">
        <v>1</v>
      </c>
      <c r="F52" s="1" t="s">
        <v>243</v>
      </c>
      <c r="G52" s="1" t="s">
        <v>289</v>
      </c>
      <c r="H52" s="1"/>
    </row>
    <row r="53" spans="1:9" x14ac:dyDescent="0.25">
      <c r="A53" s="1">
        <v>43</v>
      </c>
      <c r="B53" s="1" t="s">
        <v>64</v>
      </c>
      <c r="C53" s="1"/>
      <c r="D53" s="1" t="s">
        <v>32</v>
      </c>
      <c r="E53" s="1">
        <v>1</v>
      </c>
      <c r="F53" s="1" t="s">
        <v>292</v>
      </c>
      <c r="H53" s="1"/>
    </row>
    <row r="54" spans="1:9" x14ac:dyDescent="0.25">
      <c r="A54" s="1">
        <v>44</v>
      </c>
      <c r="B54" s="1" t="s">
        <v>66</v>
      </c>
      <c r="C54" s="1"/>
      <c r="D54" s="1" t="s">
        <v>67</v>
      </c>
      <c r="E54" s="1">
        <v>1</v>
      </c>
      <c r="F54" s="1" t="s">
        <v>243</v>
      </c>
      <c r="H54" s="1"/>
      <c r="I54" s="1" t="s">
        <v>293</v>
      </c>
    </row>
    <row r="55" spans="1:9" x14ac:dyDescent="0.25">
      <c r="A55" s="1">
        <v>45</v>
      </c>
      <c r="B55" s="1" t="s">
        <v>69</v>
      </c>
      <c r="C55" s="1"/>
      <c r="D55" s="1" t="s">
        <v>70</v>
      </c>
      <c r="E55" s="1">
        <v>1</v>
      </c>
      <c r="F55" s="1" t="s">
        <v>243</v>
      </c>
      <c r="H55" s="1"/>
    </row>
    <row r="56" spans="1:9" x14ac:dyDescent="0.25">
      <c r="A56" s="1">
        <v>48</v>
      </c>
      <c r="B56" s="1" t="s">
        <v>79</v>
      </c>
      <c r="D56" s="1" t="s">
        <v>80</v>
      </c>
      <c r="E56" s="1">
        <v>1</v>
      </c>
      <c r="F56" s="1" t="s">
        <v>243</v>
      </c>
      <c r="H56" s="1"/>
    </row>
    <row r="57" spans="1:9" x14ac:dyDescent="0.25">
      <c r="A57" s="1">
        <v>50</v>
      </c>
      <c r="B57" s="1" t="s">
        <v>85</v>
      </c>
      <c r="D57" s="1" t="s">
        <v>86</v>
      </c>
      <c r="E57" s="1">
        <v>1</v>
      </c>
      <c r="F57" s="1" t="s">
        <v>261</v>
      </c>
      <c r="G57" s="1" t="s">
        <v>295</v>
      </c>
      <c r="H57" s="1"/>
    </row>
    <row r="58" spans="1:9" x14ac:dyDescent="0.25">
      <c r="A58"/>
      <c r="F58" s="1"/>
    </row>
    <row r="60" spans="1:9" s="3" customFormat="1" x14ac:dyDescent="0.25">
      <c r="A60" s="2"/>
      <c r="B60" s="2" t="s">
        <v>233</v>
      </c>
      <c r="C60" s="3" t="s">
        <v>393</v>
      </c>
      <c r="D60" s="2" t="s">
        <v>392</v>
      </c>
      <c r="E60" s="2" t="s">
        <v>353</v>
      </c>
      <c r="F60" s="2" t="s">
        <v>374</v>
      </c>
      <c r="G60" s="2" t="s">
        <v>399</v>
      </c>
      <c r="H60" s="2" t="s">
        <v>400</v>
      </c>
      <c r="I60" s="2"/>
    </row>
    <row r="61" spans="1:9" x14ac:dyDescent="0.25">
      <c r="B61" t="s">
        <v>394</v>
      </c>
      <c r="C61" s="1">
        <v>16</v>
      </c>
      <c r="D61" s="1">
        <v>2</v>
      </c>
      <c r="E61" s="1">
        <v>0</v>
      </c>
      <c r="F61" s="1">
        <v>18</v>
      </c>
      <c r="G61" s="7">
        <f>F61/G73</f>
        <v>0.32727272727272727</v>
      </c>
    </row>
    <row r="62" spans="1:9" x14ac:dyDescent="0.25">
      <c r="B62" t="s">
        <v>395</v>
      </c>
      <c r="C62" s="1">
        <v>4</v>
      </c>
      <c r="D62" s="1">
        <v>1</v>
      </c>
      <c r="E62" s="1">
        <v>0</v>
      </c>
      <c r="F62" s="1">
        <v>5</v>
      </c>
      <c r="G62" s="7">
        <f>F62/G73</f>
        <v>9.0909090909090912E-2</v>
      </c>
    </row>
    <row r="63" spans="1:9" x14ac:dyDescent="0.25">
      <c r="B63" t="s">
        <v>389</v>
      </c>
      <c r="C63" s="1">
        <v>2</v>
      </c>
      <c r="D63" s="1">
        <v>3</v>
      </c>
      <c r="E63" s="1">
        <v>2</v>
      </c>
      <c r="F63" s="1">
        <v>7</v>
      </c>
      <c r="G63" s="7">
        <f>F63/G73</f>
        <v>0.12727272727272726</v>
      </c>
    </row>
    <row r="64" spans="1:9" x14ac:dyDescent="0.25">
      <c r="B64" t="s">
        <v>254</v>
      </c>
      <c r="C64" s="1">
        <v>0</v>
      </c>
      <c r="D64" s="1">
        <v>0</v>
      </c>
      <c r="E64" s="1">
        <v>2</v>
      </c>
      <c r="F64" s="1">
        <v>2</v>
      </c>
      <c r="G64" s="7">
        <f>F64/G73</f>
        <v>3.6363636363636362E-2</v>
      </c>
    </row>
    <row r="65" spans="2:7" x14ac:dyDescent="0.25">
      <c r="B65" t="s">
        <v>391</v>
      </c>
      <c r="C65" s="1">
        <v>0</v>
      </c>
      <c r="D65" s="1">
        <v>3</v>
      </c>
      <c r="E65" s="1">
        <v>6</v>
      </c>
      <c r="F65" s="1">
        <v>9</v>
      </c>
      <c r="G65" s="7">
        <f>F65/G73</f>
        <v>0.16363636363636364</v>
      </c>
    </row>
    <row r="66" spans="2:7" x14ac:dyDescent="0.25">
      <c r="B66" t="s">
        <v>256</v>
      </c>
      <c r="C66" s="1">
        <v>0</v>
      </c>
      <c r="D66" s="1">
        <v>2</v>
      </c>
      <c r="E66" s="1">
        <v>0</v>
      </c>
      <c r="F66" s="1">
        <v>2</v>
      </c>
      <c r="G66" s="7">
        <f>F66/G73</f>
        <v>3.6363636363636362E-2</v>
      </c>
    </row>
    <row r="67" spans="2:7" x14ac:dyDescent="0.25">
      <c r="B67" t="s">
        <v>396</v>
      </c>
      <c r="C67" s="1">
        <v>2</v>
      </c>
      <c r="D67" s="1">
        <v>1</v>
      </c>
      <c r="E67" s="1">
        <v>0</v>
      </c>
      <c r="F67" s="1">
        <v>3</v>
      </c>
      <c r="G67" s="7">
        <f>F67/G73</f>
        <v>5.4545454545454543E-2</v>
      </c>
    </row>
    <row r="68" spans="2:7" x14ac:dyDescent="0.25">
      <c r="B68" t="s">
        <v>390</v>
      </c>
      <c r="C68" s="1">
        <v>2</v>
      </c>
      <c r="D68" s="1">
        <v>4</v>
      </c>
      <c r="E68" s="1">
        <v>0</v>
      </c>
      <c r="F68" s="1">
        <v>6</v>
      </c>
      <c r="G68" s="7">
        <f>F68/G73</f>
        <v>0.10909090909090909</v>
      </c>
    </row>
    <row r="69" spans="2:7" x14ac:dyDescent="0.25">
      <c r="B69" t="s">
        <v>398</v>
      </c>
      <c r="C69" s="1">
        <v>0</v>
      </c>
      <c r="D69" s="1">
        <v>3</v>
      </c>
      <c r="E69" s="1">
        <v>0</v>
      </c>
      <c r="F69" s="1">
        <v>3</v>
      </c>
      <c r="G69" s="7">
        <f>F69/G73</f>
        <v>5.4545454545454543E-2</v>
      </c>
    </row>
    <row r="70" spans="2:7" x14ac:dyDescent="0.25">
      <c r="B70" t="s">
        <v>230</v>
      </c>
      <c r="C70" s="1">
        <v>0</v>
      </c>
      <c r="D70" s="1">
        <v>2</v>
      </c>
      <c r="E70" s="1">
        <v>1</v>
      </c>
      <c r="F70" s="1">
        <v>3</v>
      </c>
    </row>
    <row r="71" spans="2:7" x14ac:dyDescent="0.25">
      <c r="B71" t="s">
        <v>397</v>
      </c>
      <c r="C71" s="1">
        <v>0</v>
      </c>
      <c r="D71" s="1">
        <v>0</v>
      </c>
      <c r="E71" s="1">
        <v>16</v>
      </c>
      <c r="F71" s="1">
        <v>16</v>
      </c>
    </row>
    <row r="72" spans="2:7" x14ac:dyDescent="0.25">
      <c r="C72" s="1"/>
      <c r="D72" s="1"/>
      <c r="E72" s="1"/>
      <c r="F72" s="1"/>
      <c r="G72" s="8">
        <f>SUM(G61:G71)</f>
        <v>1</v>
      </c>
    </row>
    <row r="73" spans="2:7" x14ac:dyDescent="0.25">
      <c r="C73" s="1">
        <f>SUM(C61:C72)</f>
        <v>26</v>
      </c>
      <c r="D73" s="1">
        <f>SUM(D61:D72)</f>
        <v>21</v>
      </c>
      <c r="E73" s="1">
        <f>SUM(E61:E71)</f>
        <v>27</v>
      </c>
      <c r="F73" s="1">
        <f>SUM(F61:F71)</f>
        <v>74</v>
      </c>
      <c r="G73" s="1">
        <f>SUM(F61:F69)</f>
        <v>55</v>
      </c>
    </row>
  </sheetData>
  <sortState ref="A5:I57">
    <sortCondition ref="E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34" workbookViewId="0">
      <selection activeCell="G48" sqref="F48:G50"/>
    </sheetView>
  </sheetViews>
  <sheetFormatPr defaultRowHeight="15" x14ac:dyDescent="0.25"/>
  <cols>
    <col min="2" max="2" width="15.42578125" customWidth="1"/>
    <col min="3" max="3" width="14.7109375" customWidth="1"/>
    <col min="4" max="4" width="12.7109375" customWidth="1"/>
    <col min="5" max="5" width="11.42578125" customWidth="1"/>
    <col min="6" max="6" width="15.42578125" style="1" customWidth="1"/>
    <col min="7" max="7" width="30" style="1" customWidth="1"/>
  </cols>
  <sheetData>
    <row r="1" spans="1:7" s="3" customFormat="1" x14ac:dyDescent="0.25">
      <c r="A1" s="3" t="s">
        <v>317</v>
      </c>
      <c r="F1" s="2"/>
      <c r="G1" s="2"/>
    </row>
    <row r="4" spans="1:7" x14ac:dyDescent="0.25">
      <c r="A4" s="2" t="s">
        <v>100</v>
      </c>
      <c r="B4" s="2" t="s">
        <v>101</v>
      </c>
      <c r="C4" s="2" t="s">
        <v>102</v>
      </c>
      <c r="D4" s="2" t="s">
        <v>103</v>
      </c>
      <c r="E4" s="2" t="s">
        <v>104</v>
      </c>
      <c r="F4" s="2" t="s">
        <v>318</v>
      </c>
      <c r="G4" s="2" t="s">
        <v>319</v>
      </c>
    </row>
    <row r="5" spans="1:7" x14ac:dyDescent="0.25">
      <c r="A5" s="2"/>
      <c r="B5" s="2"/>
      <c r="C5" s="2"/>
      <c r="D5" s="2"/>
      <c r="E5" s="2"/>
    </row>
    <row r="6" spans="1:7" x14ac:dyDescent="0.25">
      <c r="A6" s="1">
        <v>1</v>
      </c>
      <c r="B6" s="1" t="s">
        <v>108</v>
      </c>
      <c r="C6" s="1" t="s">
        <v>109</v>
      </c>
      <c r="D6" s="1" t="s">
        <v>110</v>
      </c>
      <c r="E6" s="1">
        <v>0</v>
      </c>
      <c r="F6" s="1">
        <v>1</v>
      </c>
      <c r="G6" s="1" t="s">
        <v>237</v>
      </c>
    </row>
    <row r="7" spans="1:7" x14ac:dyDescent="0.25">
      <c r="A7" s="1">
        <v>2</v>
      </c>
      <c r="B7" s="1" t="s">
        <v>112</v>
      </c>
      <c r="C7" s="1"/>
      <c r="D7" s="1" t="s">
        <v>113</v>
      </c>
      <c r="E7" s="1">
        <v>1</v>
      </c>
      <c r="F7" s="1">
        <v>1</v>
      </c>
    </row>
    <row r="8" spans="1:7" x14ac:dyDescent="0.25">
      <c r="A8" s="1">
        <v>3</v>
      </c>
      <c r="B8" s="1" t="s">
        <v>114</v>
      </c>
      <c r="C8" s="1"/>
      <c r="D8" s="1" t="s">
        <v>115</v>
      </c>
      <c r="E8" s="1">
        <v>0</v>
      </c>
      <c r="F8" s="1">
        <v>0</v>
      </c>
      <c r="G8" s="1" t="s">
        <v>371</v>
      </c>
    </row>
    <row r="9" spans="1:7" x14ac:dyDescent="0.25">
      <c r="A9" s="1">
        <v>4</v>
      </c>
      <c r="B9" s="1" t="s">
        <v>116</v>
      </c>
      <c r="C9" s="1"/>
      <c r="D9" s="1" t="s">
        <v>117</v>
      </c>
      <c r="E9" s="1">
        <v>1</v>
      </c>
      <c r="F9" s="1">
        <v>1</v>
      </c>
      <c r="G9" s="1" t="s">
        <v>245</v>
      </c>
    </row>
    <row r="10" spans="1:7" x14ac:dyDescent="0.25">
      <c r="A10" s="1">
        <v>5</v>
      </c>
      <c r="B10" s="1" t="s">
        <v>119</v>
      </c>
      <c r="C10" s="1"/>
      <c r="D10" s="1" t="s">
        <v>117</v>
      </c>
      <c r="E10" s="1">
        <v>0</v>
      </c>
      <c r="F10" s="1">
        <v>1</v>
      </c>
      <c r="G10" s="1" t="s">
        <v>323</v>
      </c>
    </row>
    <row r="11" spans="1:7" x14ac:dyDescent="0.25">
      <c r="A11" s="1">
        <v>6</v>
      </c>
      <c r="B11" s="1" t="s">
        <v>121</v>
      </c>
      <c r="C11" s="1" t="s">
        <v>122</v>
      </c>
      <c r="D11" s="1" t="s">
        <v>123</v>
      </c>
      <c r="E11" s="1">
        <v>0</v>
      </c>
      <c r="F11" s="1">
        <v>1</v>
      </c>
      <c r="G11" s="1" t="s">
        <v>324</v>
      </c>
    </row>
    <row r="12" spans="1:7" x14ac:dyDescent="0.25">
      <c r="A12" s="1">
        <v>7</v>
      </c>
      <c r="B12" s="1" t="s">
        <v>125</v>
      </c>
      <c r="C12" s="1"/>
      <c r="D12" s="1" t="s">
        <v>126</v>
      </c>
      <c r="E12" s="1">
        <v>1</v>
      </c>
      <c r="F12" s="1">
        <v>1</v>
      </c>
    </row>
    <row r="13" spans="1:7" x14ac:dyDescent="0.25">
      <c r="A13" s="1">
        <v>8</v>
      </c>
      <c r="B13" s="1" t="s">
        <v>128</v>
      </c>
      <c r="C13" s="1"/>
      <c r="D13" s="1" t="s">
        <v>129</v>
      </c>
      <c r="E13" s="1">
        <v>1</v>
      </c>
      <c r="F13" s="1">
        <v>1</v>
      </c>
    </row>
    <row r="14" spans="1:7" x14ac:dyDescent="0.25">
      <c r="A14" s="1">
        <v>9</v>
      </c>
      <c r="B14" s="1" t="s">
        <v>131</v>
      </c>
      <c r="C14" s="1"/>
      <c r="D14" s="1" t="s">
        <v>132</v>
      </c>
      <c r="E14" s="1">
        <v>1</v>
      </c>
      <c r="F14" s="1">
        <v>1</v>
      </c>
    </row>
    <row r="15" spans="1:7" x14ac:dyDescent="0.25">
      <c r="A15" s="1">
        <v>10</v>
      </c>
      <c r="B15" s="1" t="s">
        <v>134</v>
      </c>
      <c r="C15" s="1"/>
      <c r="D15" s="1" t="s">
        <v>135</v>
      </c>
      <c r="E15" s="1">
        <v>1</v>
      </c>
      <c r="F15" s="1">
        <v>1</v>
      </c>
      <c r="G15" s="1" t="s">
        <v>251</v>
      </c>
    </row>
    <row r="16" spans="1:7" x14ac:dyDescent="0.25">
      <c r="A16" s="1">
        <v>11</v>
      </c>
      <c r="B16" s="1" t="s">
        <v>137</v>
      </c>
      <c r="C16" s="1" t="s">
        <v>138</v>
      </c>
      <c r="D16" s="1" t="s">
        <v>139</v>
      </c>
      <c r="E16" s="1">
        <v>0</v>
      </c>
      <c r="F16" s="1">
        <v>1</v>
      </c>
      <c r="G16" s="1" t="s">
        <v>325</v>
      </c>
    </row>
    <row r="17" spans="1:7" x14ac:dyDescent="0.25">
      <c r="A17" s="1">
        <v>12</v>
      </c>
      <c r="B17" s="1" t="s">
        <v>141</v>
      </c>
      <c r="C17" s="1"/>
      <c r="D17" s="1" t="s">
        <v>142</v>
      </c>
      <c r="E17" s="1">
        <v>1</v>
      </c>
      <c r="F17" s="1">
        <v>1</v>
      </c>
    </row>
    <row r="18" spans="1:7" x14ac:dyDescent="0.25">
      <c r="A18" s="1">
        <v>13</v>
      </c>
      <c r="B18" s="1" t="s">
        <v>144</v>
      </c>
      <c r="C18" s="1" t="s">
        <v>145</v>
      </c>
      <c r="D18" s="1" t="s">
        <v>146</v>
      </c>
      <c r="E18" s="1">
        <v>0</v>
      </c>
      <c r="F18" s="1">
        <v>1</v>
      </c>
      <c r="G18" s="1" t="s">
        <v>326</v>
      </c>
    </row>
    <row r="19" spans="1:7" x14ac:dyDescent="0.25">
      <c r="A19" s="1">
        <v>14</v>
      </c>
      <c r="B19" s="1" t="s">
        <v>148</v>
      </c>
      <c r="C19" s="1"/>
      <c r="D19" s="1" t="s">
        <v>149</v>
      </c>
      <c r="E19" s="1">
        <v>1</v>
      </c>
      <c r="F19" s="1">
        <v>1</v>
      </c>
    </row>
    <row r="20" spans="1:7" x14ac:dyDescent="0.25">
      <c r="A20" s="1">
        <v>15</v>
      </c>
      <c r="B20" s="1" t="s">
        <v>151</v>
      </c>
      <c r="C20" s="1"/>
      <c r="D20" s="1" t="s">
        <v>152</v>
      </c>
      <c r="E20" s="1">
        <v>1</v>
      </c>
      <c r="F20" s="1">
        <v>1</v>
      </c>
    </row>
    <row r="21" spans="1:7" x14ac:dyDescent="0.25">
      <c r="A21" s="1">
        <v>16</v>
      </c>
      <c r="B21" s="1" t="s">
        <v>154</v>
      </c>
      <c r="C21" s="1" t="s">
        <v>155</v>
      </c>
      <c r="D21" s="1" t="s">
        <v>156</v>
      </c>
      <c r="E21" s="1">
        <v>0</v>
      </c>
      <c r="F21" s="1">
        <v>1</v>
      </c>
      <c r="G21" s="1" t="s">
        <v>327</v>
      </c>
    </row>
    <row r="22" spans="1:7" x14ac:dyDescent="0.25">
      <c r="A22" s="1">
        <v>17</v>
      </c>
      <c r="B22" s="1" t="s">
        <v>158</v>
      </c>
      <c r="C22" s="1" t="s">
        <v>159</v>
      </c>
      <c r="D22" s="1" t="s">
        <v>160</v>
      </c>
      <c r="E22" s="1">
        <v>0</v>
      </c>
      <c r="F22" s="1">
        <v>1</v>
      </c>
      <c r="G22" s="1" t="s">
        <v>266</v>
      </c>
    </row>
    <row r="23" spans="1:7" x14ac:dyDescent="0.25">
      <c r="A23" s="1">
        <v>18</v>
      </c>
      <c r="B23" s="1" t="s">
        <v>162</v>
      </c>
      <c r="C23" s="1"/>
      <c r="D23" s="1" t="s">
        <v>163</v>
      </c>
      <c r="E23" s="1">
        <v>1</v>
      </c>
      <c r="F23" s="1">
        <v>1</v>
      </c>
    </row>
    <row r="24" spans="1:7" x14ac:dyDescent="0.25">
      <c r="A24" s="1">
        <v>19</v>
      </c>
      <c r="B24" s="1" t="s">
        <v>49</v>
      </c>
      <c r="C24" s="1"/>
      <c r="D24" s="1" t="s">
        <v>165</v>
      </c>
      <c r="E24" s="1">
        <v>0</v>
      </c>
      <c r="F24" s="1">
        <v>0</v>
      </c>
      <c r="G24" s="1" t="s">
        <v>371</v>
      </c>
    </row>
    <row r="25" spans="1:7" x14ac:dyDescent="0.25">
      <c r="A25" s="1">
        <v>20</v>
      </c>
      <c r="B25" s="1" t="s">
        <v>167</v>
      </c>
      <c r="C25" s="1"/>
      <c r="D25" s="1" t="s">
        <v>168</v>
      </c>
      <c r="E25" s="1">
        <v>1</v>
      </c>
      <c r="F25" s="1">
        <v>1</v>
      </c>
    </row>
    <row r="26" spans="1:7" x14ac:dyDescent="0.25">
      <c r="A26" s="1">
        <v>21</v>
      </c>
      <c r="B26" s="1" t="s">
        <v>170</v>
      </c>
      <c r="C26" s="1"/>
      <c r="D26" s="1" t="s">
        <v>171</v>
      </c>
      <c r="E26" s="1">
        <v>0</v>
      </c>
      <c r="F26" s="1">
        <v>0</v>
      </c>
      <c r="G26" s="1" t="s">
        <v>371</v>
      </c>
    </row>
    <row r="27" spans="1:7" x14ac:dyDescent="0.25">
      <c r="A27" s="1">
        <v>22</v>
      </c>
      <c r="B27" s="1" t="s">
        <v>173</v>
      </c>
      <c r="C27" s="1" t="s">
        <v>174</v>
      </c>
      <c r="D27" s="1" t="s">
        <v>175</v>
      </c>
      <c r="E27" s="1">
        <v>0</v>
      </c>
      <c r="F27" s="1">
        <v>1</v>
      </c>
      <c r="G27" s="1" t="s">
        <v>328</v>
      </c>
    </row>
    <row r="28" spans="1:7" x14ac:dyDescent="0.25">
      <c r="A28" s="1">
        <v>23</v>
      </c>
      <c r="B28" s="1" t="s">
        <v>0</v>
      </c>
      <c r="C28" s="1" t="s">
        <v>1</v>
      </c>
      <c r="D28" s="1" t="s">
        <v>2</v>
      </c>
      <c r="E28" s="1">
        <v>0</v>
      </c>
      <c r="F28" s="1">
        <v>1</v>
      </c>
      <c r="G28" s="1" t="s">
        <v>273</v>
      </c>
    </row>
    <row r="29" spans="1:7" x14ac:dyDescent="0.25">
      <c r="A29" s="1">
        <v>24</v>
      </c>
      <c r="B29" s="1" t="s">
        <v>4</v>
      </c>
      <c r="C29" s="1"/>
      <c r="D29" s="1" t="s">
        <v>5</v>
      </c>
      <c r="E29" s="1">
        <v>1</v>
      </c>
      <c r="F29" s="1">
        <v>1</v>
      </c>
    </row>
    <row r="30" spans="1:7" x14ac:dyDescent="0.25">
      <c r="A30" s="1">
        <v>25</v>
      </c>
      <c r="B30" s="1" t="s">
        <v>7</v>
      </c>
      <c r="C30" s="1" t="s">
        <v>8</v>
      </c>
      <c r="D30" s="1" t="s">
        <v>9</v>
      </c>
      <c r="E30" s="1">
        <v>0</v>
      </c>
      <c r="F30" s="1">
        <v>1</v>
      </c>
      <c r="G30" s="1" t="s">
        <v>275</v>
      </c>
    </row>
    <row r="31" spans="1:7" x14ac:dyDescent="0.25">
      <c r="A31" s="1">
        <v>26</v>
      </c>
      <c r="B31" s="1" t="s">
        <v>11</v>
      </c>
      <c r="C31" s="1" t="s">
        <v>12</v>
      </c>
      <c r="D31" s="1" t="s">
        <v>13</v>
      </c>
      <c r="E31" s="1">
        <v>0</v>
      </c>
      <c r="F31" s="1">
        <v>1</v>
      </c>
      <c r="G31" s="1" t="s">
        <v>278</v>
      </c>
    </row>
    <row r="32" spans="1:7" x14ac:dyDescent="0.25">
      <c r="A32" s="1">
        <v>27</v>
      </c>
      <c r="B32" s="1" t="s">
        <v>15</v>
      </c>
      <c r="C32" s="1" t="s">
        <v>16</v>
      </c>
      <c r="D32" s="1" t="s">
        <v>17</v>
      </c>
      <c r="E32" s="1">
        <v>0</v>
      </c>
      <c r="F32" s="1">
        <v>1</v>
      </c>
      <c r="G32" s="1" t="s">
        <v>280</v>
      </c>
    </row>
    <row r="33" spans="1:7" x14ac:dyDescent="0.25">
      <c r="A33" s="1">
        <v>28</v>
      </c>
      <c r="B33" s="1" t="s">
        <v>19</v>
      </c>
      <c r="C33" s="1"/>
      <c r="D33" s="1" t="s">
        <v>20</v>
      </c>
      <c r="E33" s="1">
        <v>1</v>
      </c>
      <c r="F33" s="1">
        <v>1</v>
      </c>
    </row>
    <row r="34" spans="1:7" x14ac:dyDescent="0.25">
      <c r="A34" s="1">
        <v>29</v>
      </c>
      <c r="B34" s="1" t="s">
        <v>22</v>
      </c>
      <c r="C34" s="1"/>
      <c r="D34" s="1" t="s">
        <v>23</v>
      </c>
      <c r="E34" s="1">
        <v>0</v>
      </c>
      <c r="F34" s="1">
        <v>1</v>
      </c>
      <c r="G34" s="1" t="s">
        <v>329</v>
      </c>
    </row>
    <row r="35" spans="1:7" x14ac:dyDescent="0.25">
      <c r="A35" s="1">
        <v>30</v>
      </c>
      <c r="B35" s="1" t="s">
        <v>25</v>
      </c>
      <c r="C35" s="1"/>
      <c r="D35" s="1" t="s">
        <v>26</v>
      </c>
      <c r="E35" s="1">
        <v>1</v>
      </c>
      <c r="F35" s="1">
        <v>1</v>
      </c>
    </row>
    <row r="36" spans="1:7" x14ac:dyDescent="0.25">
      <c r="A36" s="1">
        <v>31</v>
      </c>
      <c r="B36" s="1" t="s">
        <v>28</v>
      </c>
      <c r="C36" s="1"/>
      <c r="D36" s="1" t="s">
        <v>29</v>
      </c>
      <c r="E36" s="1">
        <v>1</v>
      </c>
      <c r="F36" s="1">
        <v>1</v>
      </c>
    </row>
    <row r="37" spans="1:7" x14ac:dyDescent="0.25">
      <c r="A37" s="1">
        <v>32</v>
      </c>
      <c r="B37" s="1" t="s">
        <v>31</v>
      </c>
      <c r="C37" s="1"/>
      <c r="D37" s="1" t="s">
        <v>32</v>
      </c>
      <c r="E37" s="1">
        <v>1</v>
      </c>
      <c r="F37" s="1">
        <v>1</v>
      </c>
    </row>
    <row r="38" spans="1:7" x14ac:dyDescent="0.25">
      <c r="A38" s="1">
        <v>33</v>
      </c>
      <c r="B38" s="1" t="s">
        <v>34</v>
      </c>
      <c r="C38" s="1" t="s">
        <v>35</v>
      </c>
      <c r="D38" s="1" t="s">
        <v>36</v>
      </c>
      <c r="E38" s="1">
        <v>0</v>
      </c>
      <c r="F38" s="1">
        <v>1</v>
      </c>
      <c r="G38" s="1" t="s">
        <v>330</v>
      </c>
    </row>
    <row r="39" spans="1:7" x14ac:dyDescent="0.25">
      <c r="A39" s="1">
        <v>34</v>
      </c>
      <c r="B39" s="1" t="s">
        <v>38</v>
      </c>
      <c r="C39" s="1"/>
      <c r="D39" s="1" t="s">
        <v>39</v>
      </c>
      <c r="E39" s="1">
        <v>1</v>
      </c>
      <c r="F39" s="1">
        <v>1</v>
      </c>
    </row>
    <row r="40" spans="1:7" x14ac:dyDescent="0.25">
      <c r="A40" s="1">
        <v>35</v>
      </c>
      <c r="B40" s="1" t="s">
        <v>41</v>
      </c>
      <c r="C40" s="1"/>
      <c r="D40" s="1" t="s">
        <v>42</v>
      </c>
      <c r="E40" s="1">
        <v>1</v>
      </c>
      <c r="F40" s="1">
        <v>1</v>
      </c>
    </row>
    <row r="41" spans="1:7" x14ac:dyDescent="0.25">
      <c r="A41" s="1">
        <v>36</v>
      </c>
      <c r="B41" s="1" t="s">
        <v>19</v>
      </c>
      <c r="C41" s="1"/>
      <c r="D41" s="1" t="s">
        <v>44</v>
      </c>
      <c r="E41" s="1">
        <v>1</v>
      </c>
      <c r="F41" s="1">
        <v>1</v>
      </c>
    </row>
    <row r="42" spans="1:7" x14ac:dyDescent="0.25">
      <c r="A42" s="1">
        <v>37</v>
      </c>
      <c r="B42" s="1" t="s">
        <v>46</v>
      </c>
      <c r="C42" s="1"/>
      <c r="D42" s="1" t="s">
        <v>47</v>
      </c>
      <c r="E42" s="1">
        <v>0</v>
      </c>
      <c r="F42" s="1">
        <v>1</v>
      </c>
      <c r="G42" s="1" t="s">
        <v>331</v>
      </c>
    </row>
    <row r="43" spans="1:7" x14ac:dyDescent="0.25">
      <c r="A43" s="1">
        <v>38</v>
      </c>
      <c r="B43" s="1" t="s">
        <v>49</v>
      </c>
      <c r="C43" s="1" t="s">
        <v>50</v>
      </c>
      <c r="D43" s="1" t="s">
        <v>51</v>
      </c>
      <c r="E43" s="1">
        <v>0</v>
      </c>
      <c r="F43" s="1">
        <v>1</v>
      </c>
    </row>
    <row r="44" spans="1:7" x14ac:dyDescent="0.25">
      <c r="A44" s="1">
        <v>39</v>
      </c>
      <c r="B44" s="1" t="s">
        <v>52</v>
      </c>
      <c r="C44" s="1"/>
      <c r="D44" s="1" t="s">
        <v>53</v>
      </c>
      <c r="E44" s="1">
        <v>1</v>
      </c>
      <c r="F44" s="1">
        <v>1</v>
      </c>
    </row>
    <row r="45" spans="1:7" x14ac:dyDescent="0.25">
      <c r="A45" s="1">
        <v>40</v>
      </c>
      <c r="B45" s="1" t="s">
        <v>55</v>
      </c>
      <c r="C45" s="1"/>
      <c r="D45" s="1" t="s">
        <v>12</v>
      </c>
      <c r="E45" s="1">
        <v>1</v>
      </c>
      <c r="F45" s="1">
        <v>1</v>
      </c>
    </row>
    <row r="46" spans="1:7" x14ac:dyDescent="0.25">
      <c r="A46" s="1">
        <v>41</v>
      </c>
      <c r="B46" s="1" t="s">
        <v>57</v>
      </c>
      <c r="C46" s="1" t="s">
        <v>58</v>
      </c>
      <c r="D46" s="1" t="s">
        <v>59</v>
      </c>
      <c r="E46" s="1">
        <v>0</v>
      </c>
      <c r="F46" s="1">
        <v>1</v>
      </c>
      <c r="G46" s="1" t="s">
        <v>332</v>
      </c>
    </row>
    <row r="47" spans="1:7" x14ac:dyDescent="0.25">
      <c r="A47" s="1">
        <v>42</v>
      </c>
      <c r="B47" s="1" t="s">
        <v>61</v>
      </c>
      <c r="C47" s="1"/>
      <c r="D47" s="1" t="s">
        <v>62</v>
      </c>
      <c r="E47" s="1">
        <v>0</v>
      </c>
      <c r="F47" s="1">
        <v>0</v>
      </c>
      <c r="G47" s="1" t="s">
        <v>371</v>
      </c>
    </row>
    <row r="48" spans="1:7" x14ac:dyDescent="0.25">
      <c r="A48" s="1">
        <v>43</v>
      </c>
      <c r="B48" s="1" t="s">
        <v>64</v>
      </c>
      <c r="C48" s="1"/>
      <c r="D48" s="1" t="s">
        <v>32</v>
      </c>
      <c r="E48" s="1">
        <v>1</v>
      </c>
      <c r="F48" s="1">
        <v>1</v>
      </c>
    </row>
    <row r="49" spans="1:7" x14ac:dyDescent="0.25">
      <c r="A49" s="1">
        <v>44</v>
      </c>
      <c r="B49" s="1" t="s">
        <v>66</v>
      </c>
      <c r="C49" s="1"/>
      <c r="D49" s="1" t="s">
        <v>67</v>
      </c>
      <c r="E49" s="1">
        <v>1</v>
      </c>
      <c r="F49" s="1">
        <v>1</v>
      </c>
    </row>
    <row r="50" spans="1:7" x14ac:dyDescent="0.25">
      <c r="A50" s="1">
        <v>45</v>
      </c>
      <c r="B50" s="1" t="s">
        <v>69</v>
      </c>
      <c r="C50" s="1"/>
      <c r="D50" s="1" t="s">
        <v>70</v>
      </c>
      <c r="E50" s="1">
        <v>1</v>
      </c>
      <c r="F50" s="1">
        <v>1</v>
      </c>
    </row>
    <row r="51" spans="1:7" x14ac:dyDescent="0.25">
      <c r="A51" s="1">
        <v>46</v>
      </c>
      <c r="B51" s="1" t="s">
        <v>72</v>
      </c>
      <c r="C51" s="1"/>
      <c r="D51" s="1" t="s">
        <v>73</v>
      </c>
      <c r="E51" s="1">
        <v>0</v>
      </c>
      <c r="F51" s="1">
        <v>1</v>
      </c>
    </row>
    <row r="52" spans="1:7" x14ac:dyDescent="0.25">
      <c r="A52" s="1">
        <v>47</v>
      </c>
      <c r="B52" s="1" t="s">
        <v>75</v>
      </c>
      <c r="C52" s="1" t="s">
        <v>76</v>
      </c>
      <c r="D52" s="1" t="s">
        <v>77</v>
      </c>
      <c r="E52" s="1">
        <v>0</v>
      </c>
      <c r="F52" s="1">
        <v>1</v>
      </c>
      <c r="G52" s="1" t="s">
        <v>333</v>
      </c>
    </row>
    <row r="53" spans="1:7" x14ac:dyDescent="0.25">
      <c r="A53" s="1">
        <v>48</v>
      </c>
      <c r="B53" s="1" t="s">
        <v>79</v>
      </c>
      <c r="D53" s="1" t="s">
        <v>80</v>
      </c>
      <c r="E53" s="1">
        <v>1</v>
      </c>
      <c r="F53" s="1">
        <v>1</v>
      </c>
    </row>
    <row r="54" spans="1:7" x14ac:dyDescent="0.25">
      <c r="A54" s="1">
        <v>49</v>
      </c>
      <c r="B54" s="1" t="s">
        <v>82</v>
      </c>
      <c r="D54" s="1" t="s">
        <v>83</v>
      </c>
      <c r="E54" s="1">
        <v>0</v>
      </c>
      <c r="F54" s="1">
        <v>0</v>
      </c>
      <c r="G54" s="1" t="s">
        <v>371</v>
      </c>
    </row>
    <row r="55" spans="1:7" x14ac:dyDescent="0.25">
      <c r="A55" s="1">
        <v>50</v>
      </c>
      <c r="B55" s="1" t="s">
        <v>85</v>
      </c>
      <c r="D55" s="1" t="s">
        <v>86</v>
      </c>
      <c r="E55" s="1">
        <v>1</v>
      </c>
      <c r="F55" s="1">
        <v>1</v>
      </c>
    </row>
    <row r="56" spans="1:7" x14ac:dyDescent="0.25">
      <c r="A56" s="1">
        <v>51</v>
      </c>
      <c r="B56" s="1" t="s">
        <v>88</v>
      </c>
      <c r="C56" t="s">
        <v>89</v>
      </c>
      <c r="D56" s="1" t="s">
        <v>90</v>
      </c>
      <c r="E56" s="1">
        <v>0</v>
      </c>
      <c r="F56" s="1">
        <v>1</v>
      </c>
      <c r="G56" s="1" t="s">
        <v>296</v>
      </c>
    </row>
    <row r="57" spans="1:7" x14ac:dyDescent="0.25">
      <c r="A57" s="1">
        <v>52</v>
      </c>
      <c r="B57" s="1" t="s">
        <v>92</v>
      </c>
      <c r="C57" t="s">
        <v>93</v>
      </c>
      <c r="D57" s="1" t="s">
        <v>94</v>
      </c>
      <c r="E57" s="1">
        <v>0</v>
      </c>
      <c r="F57" s="1">
        <v>1</v>
      </c>
      <c r="G57" s="1" t="s">
        <v>298</v>
      </c>
    </row>
    <row r="58" spans="1:7" x14ac:dyDescent="0.25">
      <c r="A58" s="1">
        <v>53</v>
      </c>
      <c r="B58" s="1" t="s">
        <v>96</v>
      </c>
      <c r="C58" t="s">
        <v>97</v>
      </c>
      <c r="D58" s="1" t="s">
        <v>98</v>
      </c>
      <c r="E58" s="1">
        <v>0</v>
      </c>
      <c r="F58" s="1">
        <v>1</v>
      </c>
      <c r="G58" s="1" t="s">
        <v>372</v>
      </c>
    </row>
    <row r="60" spans="1:7" x14ac:dyDescent="0.25">
      <c r="E60">
        <f>SUM(E6:E58)</f>
        <v>26</v>
      </c>
      <c r="F60" s="1">
        <f>SUM(F6:F58)</f>
        <v>48</v>
      </c>
    </row>
    <row r="62" spans="1:7" x14ac:dyDescent="0.25">
      <c r="B62" s="2" t="s">
        <v>373</v>
      </c>
      <c r="C62" s="2" t="s">
        <v>374</v>
      </c>
      <c r="D62" s="2" t="s">
        <v>318</v>
      </c>
      <c r="E62" s="2" t="s">
        <v>371</v>
      </c>
    </row>
    <row r="63" spans="1:7" x14ac:dyDescent="0.25">
      <c r="B63" t="s">
        <v>352</v>
      </c>
      <c r="C63" s="1">
        <v>26</v>
      </c>
      <c r="D63" s="1">
        <v>26</v>
      </c>
      <c r="E63" s="1">
        <v>0</v>
      </c>
    </row>
    <row r="64" spans="1:7" x14ac:dyDescent="0.25">
      <c r="B64" t="s">
        <v>353</v>
      </c>
      <c r="C64" s="1">
        <v>27</v>
      </c>
      <c r="D64" s="1">
        <v>22</v>
      </c>
      <c r="E64" s="1">
        <v>5</v>
      </c>
    </row>
    <row r="65" spans="3:5" x14ac:dyDescent="0.25">
      <c r="C65" s="1">
        <f>SUM(C63:C64)</f>
        <v>53</v>
      </c>
      <c r="D65" s="1">
        <f>SUM(D63:D64)</f>
        <v>48</v>
      </c>
      <c r="E65" s="1">
        <f>SUM(E63:E64)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Board Status</vt:lpstr>
      <vt:lpstr>Residence</vt:lpstr>
      <vt:lpstr>Education</vt:lpstr>
      <vt:lpstr>Chrch&amp;Club</vt:lpstr>
      <vt:lpstr>Occupation</vt:lpstr>
      <vt:lpstr>Marital 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McCaughey</dc:creator>
  <cp:lastModifiedBy>Robert McCaughey</cp:lastModifiedBy>
  <dcterms:created xsi:type="dcterms:W3CDTF">2015-01-07T14:11:43Z</dcterms:created>
  <dcterms:modified xsi:type="dcterms:W3CDTF">2015-01-29T19:05:23Z</dcterms:modified>
</cp:coreProperties>
</file>